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etu\Documents\"/>
    </mc:Choice>
  </mc:AlternateContent>
  <xr:revisionPtr revIDLastSave="0" documentId="13_ncr:1_{29F9B072-AC4C-4CAB-AB0F-18B99F53E9C8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İKTİSAT" sheetId="1" r:id="rId1"/>
    <sheet name="İŞLETME" sheetId="2" r:id="rId2"/>
    <sheet name="FORMAT" sheetId="3" state="hidden" r:id="rId3"/>
  </sheets>
  <calcPr calcId="191029"/>
</workbook>
</file>

<file path=xl/calcChain.xml><?xml version="1.0" encoding="utf-8"?>
<calcChain xmlns="http://schemas.openxmlformats.org/spreadsheetml/2006/main">
  <c r="C34" i="1" l="1"/>
  <c r="I34" i="1"/>
  <c r="S34" i="1"/>
  <c r="W34" i="1"/>
  <c r="Y34" i="1" s="1"/>
  <c r="X34" i="1"/>
  <c r="Z34" i="1" s="1"/>
  <c r="AB34" i="1"/>
  <c r="AC34" i="1"/>
  <c r="AD34" i="1"/>
  <c r="AE34" i="1"/>
  <c r="AF34" i="1"/>
  <c r="AG34" i="1"/>
  <c r="AH34" i="1"/>
  <c r="AI34" i="1"/>
  <c r="T53" i="3" l="1"/>
  <c r="R53" i="3"/>
  <c r="Q53" i="3"/>
  <c r="P53" i="3"/>
  <c r="J53" i="3"/>
  <c r="H53" i="3"/>
  <c r="G53" i="3"/>
  <c r="F53" i="3"/>
  <c r="AI52" i="3"/>
  <c r="AH52" i="3"/>
  <c r="AG52" i="3"/>
  <c r="AF52" i="3"/>
  <c r="AE52" i="3"/>
  <c r="AD52" i="3"/>
  <c r="AC52" i="3"/>
  <c r="AB52" i="3"/>
  <c r="Z52" i="3"/>
  <c r="X52" i="3"/>
  <c r="W52" i="3"/>
  <c r="Y52" i="3" s="1"/>
  <c r="S52" i="3"/>
  <c r="M52" i="3"/>
  <c r="I52" i="3"/>
  <c r="C52" i="3"/>
  <c r="AI51" i="3"/>
  <c r="AH51" i="3"/>
  <c r="AG51" i="3"/>
  <c r="AF51" i="3"/>
  <c r="AE51" i="3"/>
  <c r="AD51" i="3"/>
  <c r="AC51" i="3"/>
  <c r="AB51" i="3"/>
  <c r="Z51" i="3"/>
  <c r="Y51" i="3"/>
  <c r="X51" i="3"/>
  <c r="W51" i="3"/>
  <c r="S51" i="3"/>
  <c r="M51" i="3"/>
  <c r="I51" i="3"/>
  <c r="C51" i="3"/>
  <c r="AI50" i="3"/>
  <c r="AH50" i="3"/>
  <c r="AG50" i="3"/>
  <c r="AF50" i="3"/>
  <c r="AE50" i="3"/>
  <c r="AD50" i="3"/>
  <c r="AC50" i="3"/>
  <c r="AB50" i="3"/>
  <c r="Z50" i="3"/>
  <c r="Y50" i="3"/>
  <c r="X50" i="3"/>
  <c r="W50" i="3"/>
  <c r="S50" i="3"/>
  <c r="M50" i="3"/>
  <c r="I50" i="3"/>
  <c r="C50" i="3"/>
  <c r="AI49" i="3"/>
  <c r="AH49" i="3"/>
  <c r="AG49" i="3"/>
  <c r="AF49" i="3"/>
  <c r="AE49" i="3"/>
  <c r="AD49" i="3"/>
  <c r="AC49" i="3"/>
  <c r="AB49" i="3"/>
  <c r="Z49" i="3"/>
  <c r="Y49" i="3"/>
  <c r="X49" i="3"/>
  <c r="W49" i="3"/>
  <c r="S49" i="3"/>
  <c r="M49" i="3"/>
  <c r="I49" i="3"/>
  <c r="C49" i="3"/>
  <c r="AI48" i="3"/>
  <c r="AH48" i="3"/>
  <c r="AG48" i="3"/>
  <c r="AF48" i="3"/>
  <c r="AE48" i="3"/>
  <c r="AD48" i="3"/>
  <c r="AC48" i="3"/>
  <c r="AB48" i="3"/>
  <c r="Z48" i="3"/>
  <c r="Y48" i="3"/>
  <c r="X48" i="3"/>
  <c r="W48" i="3"/>
  <c r="S48" i="3"/>
  <c r="M48" i="3"/>
  <c r="I48" i="3"/>
  <c r="C48" i="3"/>
  <c r="AI47" i="3"/>
  <c r="AH47" i="3"/>
  <c r="AG47" i="3"/>
  <c r="AF47" i="3"/>
  <c r="AE47" i="3"/>
  <c r="AD47" i="3"/>
  <c r="AC47" i="3"/>
  <c r="AB47" i="3"/>
  <c r="Z47" i="3"/>
  <c r="Y47" i="3"/>
  <c r="X47" i="3"/>
  <c r="W47" i="3"/>
  <c r="S47" i="3"/>
  <c r="M47" i="3"/>
  <c r="I47" i="3"/>
  <c r="C47" i="3"/>
  <c r="AI46" i="3"/>
  <c r="AH46" i="3"/>
  <c r="AG46" i="3"/>
  <c r="AF46" i="3"/>
  <c r="AE46" i="3"/>
  <c r="AD46" i="3"/>
  <c r="AC46" i="3"/>
  <c r="AB46" i="3"/>
  <c r="Z46" i="3"/>
  <c r="Y46" i="3"/>
  <c r="X46" i="3"/>
  <c r="W46" i="3"/>
  <c r="S46" i="3"/>
  <c r="M46" i="3"/>
  <c r="I46" i="3"/>
  <c r="C46" i="3"/>
  <c r="AI45" i="3"/>
  <c r="AH45" i="3"/>
  <c r="AG45" i="3"/>
  <c r="AF45" i="3"/>
  <c r="AE45" i="3"/>
  <c r="AD45" i="3"/>
  <c r="AC45" i="3"/>
  <c r="AB45" i="3"/>
  <c r="Z45" i="3"/>
  <c r="Y45" i="3"/>
  <c r="X45" i="3"/>
  <c r="W45" i="3"/>
  <c r="S45" i="3"/>
  <c r="M45" i="3"/>
  <c r="I45" i="3"/>
  <c r="C45" i="3"/>
  <c r="AI44" i="3"/>
  <c r="AH44" i="3"/>
  <c r="AG44" i="3"/>
  <c r="AF44" i="3"/>
  <c r="AE44" i="3"/>
  <c r="AD44" i="3"/>
  <c r="AC44" i="3"/>
  <c r="AB44" i="3"/>
  <c r="Z44" i="3"/>
  <c r="Y44" i="3"/>
  <c r="X44" i="3"/>
  <c r="W44" i="3"/>
  <c r="S44" i="3"/>
  <c r="M44" i="3"/>
  <c r="I44" i="3"/>
  <c r="C44" i="3"/>
  <c r="AI43" i="3"/>
  <c r="AH43" i="3"/>
  <c r="AG43" i="3"/>
  <c r="AF43" i="3"/>
  <c r="AE43" i="3"/>
  <c r="AD43" i="3"/>
  <c r="AC43" i="3"/>
  <c r="AB43" i="3"/>
  <c r="Z43" i="3"/>
  <c r="Y43" i="3"/>
  <c r="X43" i="3"/>
  <c r="W43" i="3"/>
  <c r="S43" i="3"/>
  <c r="S53" i="3" s="1"/>
  <c r="M43" i="3"/>
  <c r="I43" i="3"/>
  <c r="I53" i="3" s="1"/>
  <c r="C43" i="3"/>
  <c r="T40" i="3"/>
  <c r="R40" i="3"/>
  <c r="Q40" i="3"/>
  <c r="P40" i="3"/>
  <c r="J40" i="3"/>
  <c r="H40" i="3"/>
  <c r="G40" i="3"/>
  <c r="F40" i="3"/>
  <c r="AI39" i="3"/>
  <c r="AH39" i="3"/>
  <c r="AG39" i="3"/>
  <c r="AF39" i="3"/>
  <c r="AE39" i="3"/>
  <c r="AD39" i="3"/>
  <c r="AC39" i="3"/>
  <c r="AB39" i="3"/>
  <c r="Y39" i="3"/>
  <c r="X39" i="3"/>
  <c r="Z39" i="3" s="1"/>
  <c r="W39" i="3"/>
  <c r="S39" i="3"/>
  <c r="M39" i="3"/>
  <c r="I39" i="3"/>
  <c r="C39" i="3"/>
  <c r="AI38" i="3"/>
  <c r="AH38" i="3"/>
  <c r="AG38" i="3"/>
  <c r="AF38" i="3"/>
  <c r="AE38" i="3"/>
  <c r="AD38" i="3"/>
  <c r="AC38" i="3"/>
  <c r="AB38" i="3"/>
  <c r="Y38" i="3"/>
  <c r="X38" i="3"/>
  <c r="Z38" i="3" s="1"/>
  <c r="W38" i="3"/>
  <c r="S38" i="3"/>
  <c r="M38" i="3"/>
  <c r="I38" i="3"/>
  <c r="C38" i="3"/>
  <c r="AI37" i="3"/>
  <c r="AH37" i="3"/>
  <c r="AG37" i="3"/>
  <c r="AF37" i="3"/>
  <c r="AE37" i="3"/>
  <c r="AD37" i="3"/>
  <c r="AC37" i="3"/>
  <c r="AB37" i="3"/>
  <c r="X37" i="3"/>
  <c r="Z37" i="3" s="1"/>
  <c r="W37" i="3"/>
  <c r="Y37" i="3" s="1"/>
  <c r="S37" i="3"/>
  <c r="M37" i="3"/>
  <c r="I37" i="3"/>
  <c r="C37" i="3"/>
  <c r="AI36" i="3"/>
  <c r="AH36" i="3"/>
  <c r="AG36" i="3"/>
  <c r="AF36" i="3"/>
  <c r="AE36" i="3"/>
  <c r="AD36" i="3"/>
  <c r="AC36" i="3"/>
  <c r="AB36" i="3"/>
  <c r="Y36" i="3"/>
  <c r="X36" i="3"/>
  <c r="Z36" i="3" s="1"/>
  <c r="W36" i="3"/>
  <c r="S36" i="3"/>
  <c r="M36" i="3"/>
  <c r="I36" i="3"/>
  <c r="C36" i="3"/>
  <c r="AI35" i="3"/>
  <c r="AH35" i="3"/>
  <c r="AG35" i="3"/>
  <c r="AF35" i="3"/>
  <c r="AE35" i="3"/>
  <c r="AD35" i="3"/>
  <c r="AC35" i="3"/>
  <c r="AB35" i="3"/>
  <c r="Y35" i="3"/>
  <c r="X35" i="3"/>
  <c r="Z35" i="3" s="1"/>
  <c r="W35" i="3"/>
  <c r="S35" i="3"/>
  <c r="M35" i="3"/>
  <c r="I35" i="3"/>
  <c r="C35" i="3"/>
  <c r="AI34" i="3"/>
  <c r="AH34" i="3"/>
  <c r="AG34" i="3"/>
  <c r="AF34" i="3"/>
  <c r="AE34" i="3"/>
  <c r="AD34" i="3"/>
  <c r="AC34" i="3"/>
  <c r="AB34" i="3"/>
  <c r="X34" i="3"/>
  <c r="Z34" i="3" s="1"/>
  <c r="W34" i="3"/>
  <c r="Y34" i="3" s="1"/>
  <c r="S34" i="3"/>
  <c r="M34" i="3"/>
  <c r="I34" i="3"/>
  <c r="C34" i="3"/>
  <c r="AI33" i="3"/>
  <c r="AH33" i="3"/>
  <c r="AG33" i="3"/>
  <c r="AF33" i="3"/>
  <c r="AE33" i="3"/>
  <c r="AD33" i="3"/>
  <c r="AC33" i="3"/>
  <c r="AB33" i="3"/>
  <c r="X33" i="3"/>
  <c r="Z33" i="3" s="1"/>
  <c r="W33" i="3"/>
  <c r="Y33" i="3" s="1"/>
  <c r="S33" i="3"/>
  <c r="M33" i="3"/>
  <c r="I33" i="3"/>
  <c r="C33" i="3"/>
  <c r="AI32" i="3"/>
  <c r="AH32" i="3"/>
  <c r="AG32" i="3"/>
  <c r="AF32" i="3"/>
  <c r="AE32" i="3"/>
  <c r="AD32" i="3"/>
  <c r="AC32" i="3"/>
  <c r="AB32" i="3"/>
  <c r="Y32" i="3"/>
  <c r="X32" i="3"/>
  <c r="Z32" i="3" s="1"/>
  <c r="W32" i="3"/>
  <c r="S32" i="3"/>
  <c r="M32" i="3"/>
  <c r="I32" i="3"/>
  <c r="C32" i="3"/>
  <c r="AI31" i="3"/>
  <c r="AH31" i="3"/>
  <c r="AG31" i="3"/>
  <c r="AF31" i="3"/>
  <c r="AE31" i="3"/>
  <c r="AD31" i="3"/>
  <c r="AC31" i="3"/>
  <c r="AB31" i="3"/>
  <c r="Y31" i="3"/>
  <c r="X31" i="3"/>
  <c r="Z31" i="3" s="1"/>
  <c r="W31" i="3"/>
  <c r="S31" i="3"/>
  <c r="M31" i="3"/>
  <c r="I31" i="3"/>
  <c r="C31" i="3"/>
  <c r="AI30" i="3"/>
  <c r="AH30" i="3"/>
  <c r="AG30" i="3"/>
  <c r="AF30" i="3"/>
  <c r="AE30" i="3"/>
  <c r="AD30" i="3"/>
  <c r="AC30" i="3"/>
  <c r="AB30" i="3"/>
  <c r="X30" i="3"/>
  <c r="Z30" i="3" s="1"/>
  <c r="W30" i="3"/>
  <c r="Y30" i="3" s="1"/>
  <c r="S30" i="3"/>
  <c r="M30" i="3"/>
  <c r="I30" i="3"/>
  <c r="C30" i="3"/>
  <c r="T27" i="3"/>
  <c r="R27" i="3"/>
  <c r="Q27" i="3"/>
  <c r="P27" i="3"/>
  <c r="J27" i="3"/>
  <c r="H27" i="3"/>
  <c r="G27" i="3"/>
  <c r="F27" i="3"/>
  <c r="AI26" i="3"/>
  <c r="AH26" i="3"/>
  <c r="AG26" i="3"/>
  <c r="AF26" i="3"/>
  <c r="AE26" i="3"/>
  <c r="AD26" i="3"/>
  <c r="AC26" i="3"/>
  <c r="AB26" i="3"/>
  <c r="X26" i="3"/>
  <c r="Z26" i="3" s="1"/>
  <c r="W26" i="3"/>
  <c r="Y26" i="3" s="1"/>
  <c r="S26" i="3"/>
  <c r="M26" i="3"/>
  <c r="I26" i="3"/>
  <c r="C26" i="3"/>
  <c r="AI25" i="3"/>
  <c r="AH25" i="3"/>
  <c r="AG25" i="3"/>
  <c r="AF25" i="3"/>
  <c r="AE25" i="3"/>
  <c r="AD25" i="3"/>
  <c r="AC25" i="3"/>
  <c r="AB25" i="3"/>
  <c r="Z25" i="3"/>
  <c r="X25" i="3"/>
  <c r="W25" i="3"/>
  <c r="Y25" i="3" s="1"/>
  <c r="S25" i="3"/>
  <c r="M25" i="3"/>
  <c r="I25" i="3"/>
  <c r="C25" i="3"/>
  <c r="AI24" i="3"/>
  <c r="AH24" i="3"/>
  <c r="AG24" i="3"/>
  <c r="AF24" i="3"/>
  <c r="AE24" i="3"/>
  <c r="AD24" i="3"/>
  <c r="AC24" i="3"/>
  <c r="AB24" i="3"/>
  <c r="X24" i="3"/>
  <c r="Z24" i="3" s="1"/>
  <c r="W24" i="3"/>
  <c r="Y24" i="3" s="1"/>
  <c r="S24" i="3"/>
  <c r="M24" i="3"/>
  <c r="I24" i="3"/>
  <c r="C24" i="3"/>
  <c r="AI23" i="3"/>
  <c r="AH23" i="3"/>
  <c r="AG23" i="3"/>
  <c r="AF23" i="3"/>
  <c r="AE23" i="3"/>
  <c r="AD23" i="3"/>
  <c r="AC23" i="3"/>
  <c r="AB23" i="3"/>
  <c r="X23" i="3"/>
  <c r="Z23" i="3" s="1"/>
  <c r="W23" i="3"/>
  <c r="Y23" i="3" s="1"/>
  <c r="S23" i="3"/>
  <c r="M23" i="3"/>
  <c r="I23" i="3"/>
  <c r="C23" i="3"/>
  <c r="AI22" i="3"/>
  <c r="AH22" i="3"/>
  <c r="AG22" i="3"/>
  <c r="AF22" i="3"/>
  <c r="AE22" i="3"/>
  <c r="AD22" i="3"/>
  <c r="AC22" i="3"/>
  <c r="AB22" i="3"/>
  <c r="Y22" i="3"/>
  <c r="X22" i="3"/>
  <c r="Z22" i="3" s="1"/>
  <c r="W22" i="3"/>
  <c r="S22" i="3"/>
  <c r="M22" i="3"/>
  <c r="I22" i="3"/>
  <c r="C22" i="3"/>
  <c r="AI21" i="3"/>
  <c r="AH21" i="3"/>
  <c r="AG21" i="3"/>
  <c r="AF21" i="3"/>
  <c r="AE21" i="3"/>
  <c r="AD21" i="3"/>
  <c r="AC21" i="3"/>
  <c r="AB21" i="3"/>
  <c r="Y21" i="3"/>
  <c r="X21" i="3"/>
  <c r="Z21" i="3" s="1"/>
  <c r="W21" i="3"/>
  <c r="S21" i="3"/>
  <c r="M21" i="3"/>
  <c r="I21" i="3"/>
  <c r="C21" i="3"/>
  <c r="AI20" i="3"/>
  <c r="AH20" i="3"/>
  <c r="AG20" i="3"/>
  <c r="AF20" i="3"/>
  <c r="AE20" i="3"/>
  <c r="AD20" i="3"/>
  <c r="AC20" i="3"/>
  <c r="AB20" i="3"/>
  <c r="X20" i="3"/>
  <c r="Z20" i="3" s="1"/>
  <c r="W20" i="3"/>
  <c r="Y20" i="3" s="1"/>
  <c r="S20" i="3"/>
  <c r="M20" i="3"/>
  <c r="I20" i="3"/>
  <c r="C20" i="3"/>
  <c r="AI19" i="3"/>
  <c r="AH19" i="3"/>
  <c r="AG19" i="3"/>
  <c r="AF19" i="3"/>
  <c r="AE19" i="3"/>
  <c r="AD19" i="3"/>
  <c r="AC19" i="3"/>
  <c r="AB19" i="3"/>
  <c r="X19" i="3"/>
  <c r="Z19" i="3" s="1"/>
  <c r="W19" i="3"/>
  <c r="Y19" i="3" s="1"/>
  <c r="S19" i="3"/>
  <c r="M19" i="3"/>
  <c r="I19" i="3"/>
  <c r="C19" i="3"/>
  <c r="AI18" i="3"/>
  <c r="AH18" i="3"/>
  <c r="AG18" i="3"/>
  <c r="AF18" i="3"/>
  <c r="AE18" i="3"/>
  <c r="AD18" i="3"/>
  <c r="AC18" i="3"/>
  <c r="AB18" i="3"/>
  <c r="Z18" i="3"/>
  <c r="X18" i="3"/>
  <c r="W18" i="3"/>
  <c r="Y18" i="3" s="1"/>
  <c r="S18" i="3"/>
  <c r="M18" i="3"/>
  <c r="I18" i="3"/>
  <c r="C18" i="3"/>
  <c r="AI17" i="3"/>
  <c r="AH17" i="3"/>
  <c r="AG17" i="3"/>
  <c r="AF17" i="3"/>
  <c r="AE17" i="3"/>
  <c r="AD17" i="3"/>
  <c r="AC17" i="3"/>
  <c r="AB17" i="3"/>
  <c r="X17" i="3"/>
  <c r="Z17" i="3" s="1"/>
  <c r="W17" i="3"/>
  <c r="Y17" i="3" s="1"/>
  <c r="S17" i="3"/>
  <c r="M17" i="3"/>
  <c r="I17" i="3"/>
  <c r="C17" i="3"/>
  <c r="T14" i="3"/>
  <c r="R14" i="3"/>
  <c r="Q14" i="3"/>
  <c r="P14" i="3"/>
  <c r="J14" i="3"/>
  <c r="J15" i="3" s="1"/>
  <c r="T15" i="3" s="1"/>
  <c r="J28" i="3" s="1"/>
  <c r="T28" i="3" s="1"/>
  <c r="H14" i="3"/>
  <c r="G14" i="3"/>
  <c r="F14" i="3"/>
  <c r="F15" i="3" s="1"/>
  <c r="P15" i="3" s="1"/>
  <c r="F28" i="3" s="1"/>
  <c r="P28" i="3" s="1"/>
  <c r="F41" i="3" s="1"/>
  <c r="P41" i="3" s="1"/>
  <c r="F54" i="3" s="1"/>
  <c r="P54" i="3" s="1"/>
  <c r="AI13" i="3"/>
  <c r="AH13" i="3"/>
  <c r="AG13" i="3"/>
  <c r="AF13" i="3"/>
  <c r="AE13" i="3"/>
  <c r="AD13" i="3"/>
  <c r="AC13" i="3"/>
  <c r="AB13" i="3"/>
  <c r="Z13" i="3"/>
  <c r="X13" i="3"/>
  <c r="W13" i="3"/>
  <c r="Y13" i="3" s="1"/>
  <c r="S13" i="3"/>
  <c r="M13" i="3"/>
  <c r="I13" i="3"/>
  <c r="C13" i="3"/>
  <c r="AI12" i="3"/>
  <c r="AH12" i="3"/>
  <c r="AG12" i="3"/>
  <c r="AF12" i="3"/>
  <c r="AE12" i="3"/>
  <c r="AD12" i="3"/>
  <c r="AC12" i="3"/>
  <c r="AB12" i="3"/>
  <c r="X12" i="3"/>
  <c r="Z12" i="3" s="1"/>
  <c r="W12" i="3"/>
  <c r="Y12" i="3" s="1"/>
  <c r="S12" i="3"/>
  <c r="M12" i="3"/>
  <c r="I12" i="3"/>
  <c r="C12" i="3"/>
  <c r="AI11" i="3"/>
  <c r="AH11" i="3"/>
  <c r="AG11" i="3"/>
  <c r="AF11" i="3"/>
  <c r="AE11" i="3"/>
  <c r="AD11" i="3"/>
  <c r="AC11" i="3"/>
  <c r="AB11" i="3"/>
  <c r="X11" i="3"/>
  <c r="Z11" i="3" s="1"/>
  <c r="W11" i="3"/>
  <c r="Y11" i="3" s="1"/>
  <c r="S11" i="3"/>
  <c r="M11" i="3"/>
  <c r="I11" i="3"/>
  <c r="C11" i="3"/>
  <c r="AI10" i="3"/>
  <c r="AH10" i="3"/>
  <c r="AG10" i="3"/>
  <c r="AF10" i="3"/>
  <c r="AE10" i="3"/>
  <c r="AD10" i="3"/>
  <c r="AC10" i="3"/>
  <c r="AB10" i="3"/>
  <c r="X10" i="3"/>
  <c r="Z10" i="3" s="1"/>
  <c r="W10" i="3"/>
  <c r="Y10" i="3" s="1"/>
  <c r="S10" i="3"/>
  <c r="M10" i="3"/>
  <c r="I10" i="3"/>
  <c r="C10" i="3"/>
  <c r="AI9" i="3"/>
  <c r="AH9" i="3"/>
  <c r="AG9" i="3"/>
  <c r="AF9" i="3"/>
  <c r="AE9" i="3"/>
  <c r="AD9" i="3"/>
  <c r="AC9" i="3"/>
  <c r="AB9" i="3"/>
  <c r="Z9" i="3"/>
  <c r="X9" i="3"/>
  <c r="W9" i="3"/>
  <c r="Y9" i="3" s="1"/>
  <c r="S9" i="3"/>
  <c r="M9" i="3"/>
  <c r="I9" i="3"/>
  <c r="C9" i="3"/>
  <c r="AI8" i="3"/>
  <c r="AH8" i="3"/>
  <c r="AG8" i="3"/>
  <c r="AF8" i="3"/>
  <c r="AE8" i="3"/>
  <c r="AD8" i="3"/>
  <c r="AC8" i="3"/>
  <c r="AB8" i="3"/>
  <c r="X8" i="3"/>
  <c r="Z8" i="3" s="1"/>
  <c r="W8" i="3"/>
  <c r="Y8" i="3" s="1"/>
  <c r="S8" i="3"/>
  <c r="M8" i="3"/>
  <c r="I8" i="3"/>
  <c r="C8" i="3"/>
  <c r="AI7" i="3"/>
  <c r="AH7" i="3"/>
  <c r="AG7" i="3"/>
  <c r="AF7" i="3"/>
  <c r="AE7" i="3"/>
  <c r="AD7" i="3"/>
  <c r="AC7" i="3"/>
  <c r="AB7" i="3"/>
  <c r="X7" i="3"/>
  <c r="Z7" i="3" s="1"/>
  <c r="W7" i="3"/>
  <c r="Y7" i="3" s="1"/>
  <c r="S7" i="3"/>
  <c r="M7" i="3"/>
  <c r="I7" i="3"/>
  <c r="C7" i="3"/>
  <c r="AI6" i="3"/>
  <c r="AH6" i="3"/>
  <c r="AG6" i="3"/>
  <c r="AF6" i="3"/>
  <c r="AE6" i="3"/>
  <c r="AD6" i="3"/>
  <c r="AC6" i="3"/>
  <c r="AB6" i="3"/>
  <c r="X6" i="3"/>
  <c r="Z6" i="3" s="1"/>
  <c r="W6" i="3"/>
  <c r="Y6" i="3" s="1"/>
  <c r="S6" i="3"/>
  <c r="M6" i="3"/>
  <c r="I6" i="3"/>
  <c r="C6" i="3"/>
  <c r="AI5" i="3"/>
  <c r="AH5" i="3"/>
  <c r="AG5" i="3"/>
  <c r="AF5" i="3"/>
  <c r="AE5" i="3"/>
  <c r="AD5" i="3"/>
  <c r="AC5" i="3"/>
  <c r="AB5" i="3"/>
  <c r="X5" i="3"/>
  <c r="Z5" i="3" s="1"/>
  <c r="W5" i="3"/>
  <c r="Y5" i="3" s="1"/>
  <c r="S5" i="3"/>
  <c r="M5" i="3"/>
  <c r="I5" i="3"/>
  <c r="C5" i="3"/>
  <c r="AI4" i="3"/>
  <c r="AH4" i="3"/>
  <c r="AG4" i="3"/>
  <c r="AF4" i="3"/>
  <c r="AE4" i="3"/>
  <c r="AD4" i="3"/>
  <c r="AC4" i="3"/>
  <c r="AB4" i="3"/>
  <c r="X4" i="3"/>
  <c r="Z4" i="3" s="1"/>
  <c r="W4" i="3"/>
  <c r="Y4" i="3" s="1"/>
  <c r="S4" i="3"/>
  <c r="M4" i="3"/>
  <c r="I4" i="3"/>
  <c r="C4" i="3"/>
  <c r="T43" i="2"/>
  <c r="R43" i="2"/>
  <c r="Q43" i="2"/>
  <c r="P43" i="2"/>
  <c r="J43" i="2"/>
  <c r="H43" i="2"/>
  <c r="G43" i="2"/>
  <c r="F43" i="2"/>
  <c r="AI42" i="2"/>
  <c r="AH42" i="2"/>
  <c r="AG42" i="2"/>
  <c r="AF42" i="2"/>
  <c r="AE42" i="2"/>
  <c r="AD42" i="2"/>
  <c r="AC42" i="2"/>
  <c r="AB42" i="2"/>
  <c r="X42" i="2"/>
  <c r="Z42" i="2" s="1"/>
  <c r="W42" i="2"/>
  <c r="Y42" i="2" s="1"/>
  <c r="S42" i="2"/>
  <c r="I42" i="2"/>
  <c r="AI41" i="2"/>
  <c r="AH41" i="2"/>
  <c r="AG41" i="2"/>
  <c r="AF41" i="2"/>
  <c r="AE41" i="2"/>
  <c r="AD41" i="2"/>
  <c r="AC41" i="2"/>
  <c r="AB41" i="2"/>
  <c r="X41" i="2"/>
  <c r="Z41" i="2" s="1"/>
  <c r="W41" i="2"/>
  <c r="Y41" i="2" s="1"/>
  <c r="S41" i="2"/>
  <c r="I41" i="2"/>
  <c r="AI40" i="2"/>
  <c r="AH40" i="2"/>
  <c r="AG40" i="2"/>
  <c r="AF40" i="2"/>
  <c r="AE40" i="2"/>
  <c r="AD40" i="2"/>
  <c r="AC40" i="2"/>
  <c r="AB40" i="2"/>
  <c r="X40" i="2"/>
  <c r="Z40" i="2" s="1"/>
  <c r="W40" i="2"/>
  <c r="Y40" i="2" s="1"/>
  <c r="S40" i="2"/>
  <c r="I40" i="2"/>
  <c r="AI39" i="2"/>
  <c r="AH39" i="2"/>
  <c r="AG39" i="2"/>
  <c r="AF39" i="2"/>
  <c r="AE39" i="2"/>
  <c r="AD39" i="2"/>
  <c r="AC39" i="2"/>
  <c r="AB39" i="2"/>
  <c r="X39" i="2"/>
  <c r="Z39" i="2" s="1"/>
  <c r="W39" i="2"/>
  <c r="Y39" i="2" s="1"/>
  <c r="S39" i="2"/>
  <c r="I39" i="2"/>
  <c r="AI38" i="2"/>
  <c r="AH38" i="2"/>
  <c r="AG38" i="2"/>
  <c r="AF38" i="2"/>
  <c r="AE38" i="2"/>
  <c r="AD38" i="2"/>
  <c r="AC38" i="2"/>
  <c r="AB38" i="2"/>
  <c r="X38" i="2"/>
  <c r="Z38" i="2" s="1"/>
  <c r="W38" i="2"/>
  <c r="Y38" i="2" s="1"/>
  <c r="S38" i="2"/>
  <c r="I38" i="2"/>
  <c r="AI37" i="2"/>
  <c r="AH37" i="2"/>
  <c r="AG37" i="2"/>
  <c r="AF37" i="2"/>
  <c r="AE37" i="2"/>
  <c r="AD37" i="2"/>
  <c r="AC37" i="2"/>
  <c r="AB37" i="2"/>
  <c r="X37" i="2"/>
  <c r="Z37" i="2" s="1"/>
  <c r="W37" i="2"/>
  <c r="Y37" i="2" s="1"/>
  <c r="S37" i="2"/>
  <c r="M37" i="2"/>
  <c r="M38" i="2" s="1"/>
  <c r="M39" i="2" s="1"/>
  <c r="M40" i="2" s="1"/>
  <c r="M41" i="2" s="1"/>
  <c r="M42" i="2" s="1"/>
  <c r="I37" i="2"/>
  <c r="C37" i="2"/>
  <c r="C38" i="2" s="1"/>
  <c r="C39" i="2" s="1"/>
  <c r="C40" i="2" s="1"/>
  <c r="C41" i="2" s="1"/>
  <c r="C42" i="2" s="1"/>
  <c r="T34" i="2"/>
  <c r="R34" i="2"/>
  <c r="Q34" i="2"/>
  <c r="P34" i="2"/>
  <c r="J34" i="2"/>
  <c r="H34" i="2"/>
  <c r="G34" i="2"/>
  <c r="F34" i="2"/>
  <c r="AI33" i="2"/>
  <c r="AH33" i="2"/>
  <c r="AG33" i="2"/>
  <c r="AF33" i="2"/>
  <c r="AE33" i="2"/>
  <c r="AD33" i="2"/>
  <c r="AC33" i="2"/>
  <c r="AB33" i="2"/>
  <c r="X33" i="2"/>
  <c r="Z33" i="2" s="1"/>
  <c r="W33" i="2"/>
  <c r="Y33" i="2" s="1"/>
  <c r="S33" i="2"/>
  <c r="I33" i="2"/>
  <c r="AI32" i="2"/>
  <c r="AH32" i="2"/>
  <c r="AG32" i="2"/>
  <c r="AF32" i="2"/>
  <c r="AE32" i="2"/>
  <c r="AD32" i="2"/>
  <c r="AC32" i="2"/>
  <c r="AB32" i="2"/>
  <c r="X32" i="2"/>
  <c r="Z32" i="2" s="1"/>
  <c r="W32" i="2"/>
  <c r="Y32" i="2" s="1"/>
  <c r="S32" i="2"/>
  <c r="I32" i="2"/>
  <c r="AI31" i="2"/>
  <c r="AH31" i="2"/>
  <c r="AG31" i="2"/>
  <c r="AF31" i="2"/>
  <c r="AE31" i="2"/>
  <c r="AD31" i="2"/>
  <c r="AC31" i="2"/>
  <c r="AB31" i="2"/>
  <c r="X31" i="2"/>
  <c r="Z31" i="2" s="1"/>
  <c r="W31" i="2"/>
  <c r="Y31" i="2" s="1"/>
  <c r="S31" i="2"/>
  <c r="I31" i="2"/>
  <c r="AI30" i="2"/>
  <c r="AH30" i="2"/>
  <c r="AG30" i="2"/>
  <c r="AF30" i="2"/>
  <c r="AE30" i="2"/>
  <c r="AD30" i="2"/>
  <c r="AC30" i="2"/>
  <c r="AB30" i="2"/>
  <c r="X30" i="2"/>
  <c r="Z30" i="2" s="1"/>
  <c r="W30" i="2"/>
  <c r="Y30" i="2" s="1"/>
  <c r="S30" i="2"/>
  <c r="I30" i="2"/>
  <c r="AI29" i="2"/>
  <c r="AH29" i="2"/>
  <c r="AG29" i="2"/>
  <c r="AF29" i="2"/>
  <c r="AE29" i="2"/>
  <c r="AD29" i="2"/>
  <c r="AC29" i="2"/>
  <c r="AB29" i="2"/>
  <c r="X29" i="2"/>
  <c r="Z29" i="2" s="1"/>
  <c r="W29" i="2"/>
  <c r="Y29" i="2" s="1"/>
  <c r="S29" i="2"/>
  <c r="I29" i="2"/>
  <c r="AI28" i="2"/>
  <c r="AH28" i="2"/>
  <c r="AG28" i="2"/>
  <c r="AF28" i="2"/>
  <c r="AE28" i="2"/>
  <c r="AD28" i="2"/>
  <c r="AC28" i="2"/>
  <c r="AB28" i="2"/>
  <c r="X28" i="2"/>
  <c r="Z28" i="2" s="1"/>
  <c r="W28" i="2"/>
  <c r="Y28" i="2" s="1"/>
  <c r="S28" i="2"/>
  <c r="I28" i="2"/>
  <c r="AI27" i="2"/>
  <c r="AH27" i="2"/>
  <c r="AG27" i="2"/>
  <c r="AF27" i="2"/>
  <c r="AE27" i="2"/>
  <c r="AD27" i="2"/>
  <c r="AC27" i="2"/>
  <c r="AB27" i="2"/>
  <c r="X27" i="2"/>
  <c r="Z27" i="2" s="1"/>
  <c r="W27" i="2"/>
  <c r="Y27" i="2" s="1"/>
  <c r="S27" i="2"/>
  <c r="M27" i="2"/>
  <c r="M28" i="2" s="1"/>
  <c r="M29" i="2" s="1"/>
  <c r="M30" i="2" s="1"/>
  <c r="M31" i="2" s="1"/>
  <c r="M32" i="2" s="1"/>
  <c r="M33" i="2" s="1"/>
  <c r="C28" i="2"/>
  <c r="C29" i="2" s="1"/>
  <c r="C30" i="2" s="1"/>
  <c r="C31" i="2" s="1"/>
  <c r="C32" i="2" s="1"/>
  <c r="C33" i="2" s="1"/>
  <c r="T24" i="2"/>
  <c r="R24" i="2"/>
  <c r="Q24" i="2"/>
  <c r="P24" i="2"/>
  <c r="J24" i="2"/>
  <c r="H24" i="2"/>
  <c r="G24" i="2"/>
  <c r="F24" i="2"/>
  <c r="AI23" i="2"/>
  <c r="AH23" i="2"/>
  <c r="AG23" i="2"/>
  <c r="AF23" i="2"/>
  <c r="AE23" i="2"/>
  <c r="AD23" i="2"/>
  <c r="AC23" i="2"/>
  <c r="AB23" i="2"/>
  <c r="X23" i="2"/>
  <c r="Z23" i="2" s="1"/>
  <c r="W23" i="2"/>
  <c r="Y23" i="2" s="1"/>
  <c r="S23" i="2"/>
  <c r="I23" i="2"/>
  <c r="AI22" i="2"/>
  <c r="AH22" i="2"/>
  <c r="AG22" i="2"/>
  <c r="AF22" i="2"/>
  <c r="AE22" i="2"/>
  <c r="AD22" i="2"/>
  <c r="AC22" i="2"/>
  <c r="AB22" i="2"/>
  <c r="X22" i="2"/>
  <c r="Z22" i="2" s="1"/>
  <c r="W22" i="2"/>
  <c r="Y22" i="2" s="1"/>
  <c r="S22" i="2"/>
  <c r="I22" i="2"/>
  <c r="AI21" i="2"/>
  <c r="AH21" i="2"/>
  <c r="AG21" i="2"/>
  <c r="AF21" i="2"/>
  <c r="AE21" i="2"/>
  <c r="AD21" i="2"/>
  <c r="AC21" i="2"/>
  <c r="AB21" i="2"/>
  <c r="X21" i="2"/>
  <c r="Z21" i="2" s="1"/>
  <c r="W21" i="2"/>
  <c r="Y21" i="2" s="1"/>
  <c r="S21" i="2"/>
  <c r="I21" i="2"/>
  <c r="AI20" i="2"/>
  <c r="AH20" i="2"/>
  <c r="AG20" i="2"/>
  <c r="AF20" i="2"/>
  <c r="AE20" i="2"/>
  <c r="AD20" i="2"/>
  <c r="AC20" i="2"/>
  <c r="AB20" i="2"/>
  <c r="X20" i="2"/>
  <c r="Z20" i="2" s="1"/>
  <c r="W20" i="2"/>
  <c r="Y20" i="2" s="1"/>
  <c r="S20" i="2"/>
  <c r="I20" i="2"/>
  <c r="AI19" i="2"/>
  <c r="AH19" i="2"/>
  <c r="AG19" i="2"/>
  <c r="AF19" i="2"/>
  <c r="AE19" i="2"/>
  <c r="AD19" i="2"/>
  <c r="AC19" i="2"/>
  <c r="AB19" i="2"/>
  <c r="Y19" i="2"/>
  <c r="X19" i="2"/>
  <c r="Z19" i="2" s="1"/>
  <c r="W19" i="2"/>
  <c r="S19" i="2"/>
  <c r="I19" i="2"/>
  <c r="AI18" i="2"/>
  <c r="AH18" i="2"/>
  <c r="AG18" i="2"/>
  <c r="AF18" i="2"/>
  <c r="AE18" i="2"/>
  <c r="AD18" i="2"/>
  <c r="AC18" i="2"/>
  <c r="AB18" i="2"/>
  <c r="X18" i="2"/>
  <c r="Z18" i="2" s="1"/>
  <c r="W18" i="2"/>
  <c r="Y18" i="2" s="1"/>
  <c r="S18" i="2"/>
  <c r="I18" i="2"/>
  <c r="AI17" i="2"/>
  <c r="AH17" i="2"/>
  <c r="AG17" i="2"/>
  <c r="AF17" i="2"/>
  <c r="AE17" i="2"/>
  <c r="AD17" i="2"/>
  <c r="AC17" i="2"/>
  <c r="AB17" i="2"/>
  <c r="X17" i="2"/>
  <c r="Z17" i="2" s="1"/>
  <c r="W17" i="2"/>
  <c r="Y17" i="2" s="1"/>
  <c r="S17" i="2"/>
  <c r="I17" i="2"/>
  <c r="AI16" i="2"/>
  <c r="AH16" i="2"/>
  <c r="AG16" i="2"/>
  <c r="AF16" i="2"/>
  <c r="AE16" i="2"/>
  <c r="AD16" i="2"/>
  <c r="AC16" i="2"/>
  <c r="AB16" i="2"/>
  <c r="X16" i="2"/>
  <c r="Z16" i="2" s="1"/>
  <c r="W16" i="2"/>
  <c r="Y16" i="2" s="1"/>
  <c r="S16" i="2"/>
  <c r="M16" i="2"/>
  <c r="M17" i="2" s="1"/>
  <c r="M18" i="2" s="1"/>
  <c r="M19" i="2" s="1"/>
  <c r="M20" i="2" s="1"/>
  <c r="M21" i="2" s="1"/>
  <c r="M22" i="2" s="1"/>
  <c r="M23" i="2" s="1"/>
  <c r="I16" i="2"/>
  <c r="C16" i="2"/>
  <c r="C17" i="2" s="1"/>
  <c r="C18" i="2" s="1"/>
  <c r="C19" i="2" s="1"/>
  <c r="C20" i="2" s="1"/>
  <c r="C21" i="2" s="1"/>
  <c r="C22" i="2" s="1"/>
  <c r="C23" i="2" s="1"/>
  <c r="T13" i="2"/>
  <c r="R13" i="2"/>
  <c r="Q13" i="2"/>
  <c r="P13" i="2"/>
  <c r="J13" i="2"/>
  <c r="J14" i="2" s="1"/>
  <c r="T14" i="2" s="1"/>
  <c r="H13" i="2"/>
  <c r="G13" i="2"/>
  <c r="F13" i="2"/>
  <c r="AI12" i="2"/>
  <c r="AH12" i="2"/>
  <c r="AG12" i="2"/>
  <c r="AF12" i="2"/>
  <c r="AE12" i="2"/>
  <c r="AD12" i="2"/>
  <c r="AC12" i="2"/>
  <c r="AB12" i="2"/>
  <c r="X12" i="2"/>
  <c r="Z12" i="2" s="1"/>
  <c r="W12" i="2"/>
  <c r="Y12" i="2" s="1"/>
  <c r="S12" i="2"/>
  <c r="I12" i="2"/>
  <c r="C12" i="2"/>
  <c r="AI11" i="2"/>
  <c r="AH11" i="2"/>
  <c r="AG11" i="2"/>
  <c r="AF11" i="2"/>
  <c r="AE11" i="2"/>
  <c r="AD11" i="2"/>
  <c r="AC11" i="2"/>
  <c r="AB11" i="2"/>
  <c r="Y11" i="2"/>
  <c r="X11" i="2"/>
  <c r="Z11" i="2" s="1"/>
  <c r="W11" i="2"/>
  <c r="S11" i="2"/>
  <c r="I11" i="2"/>
  <c r="AI10" i="2"/>
  <c r="AH10" i="2"/>
  <c r="AG10" i="2"/>
  <c r="AF10" i="2"/>
  <c r="AE10" i="2"/>
  <c r="AD10" i="2"/>
  <c r="AC10" i="2"/>
  <c r="AB10" i="2"/>
  <c r="X10" i="2"/>
  <c r="Z10" i="2" s="1"/>
  <c r="W10" i="2"/>
  <c r="Y10" i="2" s="1"/>
  <c r="S10" i="2"/>
  <c r="I10" i="2"/>
  <c r="AI9" i="2"/>
  <c r="AH9" i="2"/>
  <c r="AG9" i="2"/>
  <c r="AF9" i="2"/>
  <c r="AE9" i="2"/>
  <c r="AD9" i="2"/>
  <c r="AC9" i="2"/>
  <c r="AB9" i="2"/>
  <c r="X9" i="2"/>
  <c r="Z9" i="2" s="1"/>
  <c r="W9" i="2"/>
  <c r="Y9" i="2" s="1"/>
  <c r="S9" i="2"/>
  <c r="I9" i="2"/>
  <c r="AI8" i="2"/>
  <c r="AH8" i="2"/>
  <c r="AG8" i="2"/>
  <c r="AF8" i="2"/>
  <c r="AE8" i="2"/>
  <c r="AD8" i="2"/>
  <c r="AC8" i="2"/>
  <c r="AB8" i="2"/>
  <c r="X8" i="2"/>
  <c r="Z8" i="2" s="1"/>
  <c r="W8" i="2"/>
  <c r="Y8" i="2" s="1"/>
  <c r="S8" i="2"/>
  <c r="I8" i="2"/>
  <c r="AI7" i="2"/>
  <c r="AH7" i="2"/>
  <c r="AG7" i="2"/>
  <c r="AF7" i="2"/>
  <c r="AE7" i="2"/>
  <c r="AD7" i="2"/>
  <c r="AC7" i="2"/>
  <c r="AB7" i="2"/>
  <c r="X7" i="2"/>
  <c r="Z7" i="2" s="1"/>
  <c r="W7" i="2"/>
  <c r="Y7" i="2" s="1"/>
  <c r="S7" i="2"/>
  <c r="I7" i="2"/>
  <c r="AI6" i="2"/>
  <c r="AH6" i="2"/>
  <c r="AG6" i="2"/>
  <c r="AF6" i="2"/>
  <c r="AE6" i="2"/>
  <c r="AD6" i="2"/>
  <c r="AC6" i="2"/>
  <c r="AB6" i="2"/>
  <c r="X6" i="2"/>
  <c r="Z6" i="2" s="1"/>
  <c r="W6" i="2"/>
  <c r="Y6" i="2" s="1"/>
  <c r="S6" i="2"/>
  <c r="I6" i="2"/>
  <c r="AI5" i="2"/>
  <c r="AH5" i="2"/>
  <c r="AG5" i="2"/>
  <c r="AF5" i="2"/>
  <c r="AE5" i="2"/>
  <c r="AD5" i="2"/>
  <c r="AC5" i="2"/>
  <c r="AB5" i="2"/>
  <c r="X5" i="2"/>
  <c r="Z5" i="2" s="1"/>
  <c r="W5" i="2"/>
  <c r="Y5" i="2" s="1"/>
  <c r="S5" i="2"/>
  <c r="I5" i="2"/>
  <c r="AI4" i="2"/>
  <c r="AH4" i="2"/>
  <c r="AG4" i="2"/>
  <c r="AF4" i="2"/>
  <c r="AE4" i="2"/>
  <c r="AD4" i="2"/>
  <c r="AC4" i="2"/>
  <c r="AB4" i="2"/>
  <c r="X4" i="2"/>
  <c r="Z4" i="2" s="1"/>
  <c r="W4" i="2"/>
  <c r="Y4" i="2" s="1"/>
  <c r="S4" i="2"/>
  <c r="M4" i="2"/>
  <c r="M5" i="2" s="1"/>
  <c r="M6" i="2" s="1"/>
  <c r="M7" i="2" s="1"/>
  <c r="M8" i="2" s="1"/>
  <c r="M9" i="2" s="1"/>
  <c r="M10" i="2" s="1"/>
  <c r="M11" i="2" s="1"/>
  <c r="M12" i="2" s="1"/>
  <c r="I4" i="2"/>
  <c r="C4" i="2"/>
  <c r="C5" i="2" s="1"/>
  <c r="C6" i="2" s="1"/>
  <c r="C7" i="2" s="1"/>
  <c r="C8" i="2" s="1"/>
  <c r="C9" i="2" s="1"/>
  <c r="C10" i="2" s="1"/>
  <c r="C11" i="2" s="1"/>
  <c r="T44" i="1"/>
  <c r="R44" i="1"/>
  <c r="Q44" i="1"/>
  <c r="P44" i="1"/>
  <c r="J44" i="1"/>
  <c r="H44" i="1"/>
  <c r="G44" i="1"/>
  <c r="F44" i="1"/>
  <c r="AI43" i="1"/>
  <c r="AH43" i="1"/>
  <c r="AG43" i="1"/>
  <c r="AF43" i="1"/>
  <c r="AE43" i="1"/>
  <c r="AD43" i="1"/>
  <c r="AC43" i="1"/>
  <c r="AB43" i="1"/>
  <c r="X43" i="1"/>
  <c r="Z43" i="1" s="1"/>
  <c r="W43" i="1"/>
  <c r="Y43" i="1" s="1"/>
  <c r="S43" i="1"/>
  <c r="I43" i="1"/>
  <c r="AI42" i="1"/>
  <c r="AH42" i="1"/>
  <c r="AG42" i="1"/>
  <c r="AF42" i="1"/>
  <c r="AE42" i="1"/>
  <c r="AD42" i="1"/>
  <c r="AC42" i="1"/>
  <c r="AB42" i="1"/>
  <c r="X42" i="1"/>
  <c r="Z42" i="1" s="1"/>
  <c r="W42" i="1"/>
  <c r="Y42" i="1" s="1"/>
  <c r="S42" i="1"/>
  <c r="I42" i="1"/>
  <c r="AI41" i="1"/>
  <c r="AH41" i="1"/>
  <c r="AG41" i="1"/>
  <c r="AF41" i="1"/>
  <c r="AE41" i="1"/>
  <c r="AD41" i="1"/>
  <c r="AC41" i="1"/>
  <c r="AB41" i="1"/>
  <c r="X41" i="1"/>
  <c r="Z41" i="1" s="1"/>
  <c r="W41" i="1"/>
  <c r="Y41" i="1" s="1"/>
  <c r="S41" i="1"/>
  <c r="I41" i="1"/>
  <c r="AI40" i="1"/>
  <c r="AH40" i="1"/>
  <c r="AG40" i="1"/>
  <c r="AF40" i="1"/>
  <c r="AE40" i="1"/>
  <c r="AD40" i="1"/>
  <c r="AC40" i="1"/>
  <c r="AB40" i="1"/>
  <c r="X40" i="1"/>
  <c r="Z40" i="1" s="1"/>
  <c r="W40" i="1"/>
  <c r="Y40" i="1" s="1"/>
  <c r="S40" i="1"/>
  <c r="I40" i="1"/>
  <c r="AI39" i="1"/>
  <c r="AH39" i="1"/>
  <c r="AG39" i="1"/>
  <c r="AF39" i="1"/>
  <c r="AE39" i="1"/>
  <c r="AD39" i="1"/>
  <c r="AC39" i="1"/>
  <c r="AB39" i="1"/>
  <c r="X39" i="1"/>
  <c r="Z39" i="1" s="1"/>
  <c r="W39" i="1"/>
  <c r="Y39" i="1" s="1"/>
  <c r="S39" i="1"/>
  <c r="I39" i="1"/>
  <c r="AI38" i="1"/>
  <c r="AH38" i="1"/>
  <c r="AG38" i="1"/>
  <c r="AF38" i="1"/>
  <c r="AE38" i="1"/>
  <c r="AD38" i="1"/>
  <c r="AC38" i="1"/>
  <c r="AB38" i="1"/>
  <c r="X38" i="1"/>
  <c r="Z38" i="1" s="1"/>
  <c r="W38" i="1"/>
  <c r="Y38" i="1" s="1"/>
  <c r="S38" i="1"/>
  <c r="M38" i="1"/>
  <c r="M39" i="1" s="1"/>
  <c r="M40" i="1" s="1"/>
  <c r="M41" i="1" s="1"/>
  <c r="M42" i="1" s="1"/>
  <c r="M43" i="1" s="1"/>
  <c r="I38" i="1"/>
  <c r="C38" i="1"/>
  <c r="C39" i="1" s="1"/>
  <c r="C40" i="1" s="1"/>
  <c r="C41" i="1" s="1"/>
  <c r="C42" i="1" s="1"/>
  <c r="C43" i="1" s="1"/>
  <c r="T35" i="1"/>
  <c r="R35" i="1"/>
  <c r="Q35" i="1"/>
  <c r="P35" i="1"/>
  <c r="J35" i="1"/>
  <c r="H35" i="1"/>
  <c r="G35" i="1"/>
  <c r="F35" i="1"/>
  <c r="AI33" i="1"/>
  <c r="AH33" i="1"/>
  <c r="AG33" i="1"/>
  <c r="AF33" i="1"/>
  <c r="AE33" i="1"/>
  <c r="AD33" i="1"/>
  <c r="AC33" i="1"/>
  <c r="AB33" i="1"/>
  <c r="X33" i="1"/>
  <c r="Z33" i="1" s="1"/>
  <c r="W33" i="1"/>
  <c r="Y33" i="1" s="1"/>
  <c r="S33" i="1"/>
  <c r="I33" i="1"/>
  <c r="AI32" i="1"/>
  <c r="AH32" i="1"/>
  <c r="AG32" i="1"/>
  <c r="AF32" i="1"/>
  <c r="AE32" i="1"/>
  <c r="AD32" i="1"/>
  <c r="AC32" i="1"/>
  <c r="AB32" i="1"/>
  <c r="X32" i="1"/>
  <c r="Z32" i="1" s="1"/>
  <c r="W32" i="1"/>
  <c r="Y32" i="1" s="1"/>
  <c r="S32" i="1"/>
  <c r="I32" i="1"/>
  <c r="AI31" i="1"/>
  <c r="AH31" i="1"/>
  <c r="AG31" i="1"/>
  <c r="AF31" i="1"/>
  <c r="AE31" i="1"/>
  <c r="AD31" i="1"/>
  <c r="AC31" i="1"/>
  <c r="AB31" i="1"/>
  <c r="X31" i="1"/>
  <c r="Z31" i="1" s="1"/>
  <c r="W31" i="1"/>
  <c r="Y31" i="1" s="1"/>
  <c r="S31" i="1"/>
  <c r="I31" i="1"/>
  <c r="AI30" i="1"/>
  <c r="AH30" i="1"/>
  <c r="AG30" i="1"/>
  <c r="AF30" i="1"/>
  <c r="AE30" i="1"/>
  <c r="AD30" i="1"/>
  <c r="AC30" i="1"/>
  <c r="AB30" i="1"/>
  <c r="X30" i="1"/>
  <c r="Z30" i="1" s="1"/>
  <c r="W30" i="1"/>
  <c r="Y30" i="1" s="1"/>
  <c r="S30" i="1"/>
  <c r="I30" i="1"/>
  <c r="AI29" i="1"/>
  <c r="AH29" i="1"/>
  <c r="AG29" i="1"/>
  <c r="AF29" i="1"/>
  <c r="AE29" i="1"/>
  <c r="AD29" i="1"/>
  <c r="AC29" i="1"/>
  <c r="AB29" i="1"/>
  <c r="X29" i="1"/>
  <c r="Z29" i="1" s="1"/>
  <c r="W29" i="1"/>
  <c r="Y29" i="1" s="1"/>
  <c r="S29" i="1"/>
  <c r="I29" i="1"/>
  <c r="AI28" i="1"/>
  <c r="AH28" i="1"/>
  <c r="AG28" i="1"/>
  <c r="AF28" i="1"/>
  <c r="AE28" i="1"/>
  <c r="AD28" i="1"/>
  <c r="AC28" i="1"/>
  <c r="AB28" i="1"/>
  <c r="X28" i="1"/>
  <c r="Z28" i="1" s="1"/>
  <c r="W28" i="1"/>
  <c r="Y28" i="1" s="1"/>
  <c r="S28" i="1"/>
  <c r="I28" i="1"/>
  <c r="AI27" i="1"/>
  <c r="AH27" i="1"/>
  <c r="AG27" i="1"/>
  <c r="AF27" i="1"/>
  <c r="AE27" i="1"/>
  <c r="AD27" i="1"/>
  <c r="AC27" i="1"/>
  <c r="AB27" i="1"/>
  <c r="X27" i="1"/>
  <c r="Z27" i="1" s="1"/>
  <c r="W27" i="1"/>
  <c r="Y27" i="1" s="1"/>
  <c r="S27" i="1"/>
  <c r="M27" i="1"/>
  <c r="M28" i="1" s="1"/>
  <c r="M29" i="1" s="1"/>
  <c r="M30" i="1" s="1"/>
  <c r="M31" i="1" s="1"/>
  <c r="M32" i="1" s="1"/>
  <c r="M33" i="1" s="1"/>
  <c r="M34" i="1" s="1"/>
  <c r="C28" i="1"/>
  <c r="C29" i="1" s="1"/>
  <c r="C30" i="1" s="1"/>
  <c r="C31" i="1" s="1"/>
  <c r="C32" i="1" s="1"/>
  <c r="C33" i="1" s="1"/>
  <c r="T24" i="1"/>
  <c r="R24" i="1"/>
  <c r="Q24" i="1"/>
  <c r="P24" i="1"/>
  <c r="J24" i="1"/>
  <c r="H24" i="1"/>
  <c r="G24" i="1"/>
  <c r="F24" i="1"/>
  <c r="AI23" i="1"/>
  <c r="AH23" i="1"/>
  <c r="AG23" i="1"/>
  <c r="AF23" i="1"/>
  <c r="AE23" i="1"/>
  <c r="AD23" i="1"/>
  <c r="AC23" i="1"/>
  <c r="AB23" i="1"/>
  <c r="X23" i="1"/>
  <c r="Z23" i="1" s="1"/>
  <c r="W23" i="1"/>
  <c r="Y23" i="1" s="1"/>
  <c r="S23" i="1"/>
  <c r="I23" i="1"/>
  <c r="AI22" i="1"/>
  <c r="AH22" i="1"/>
  <c r="AG22" i="1"/>
  <c r="AF22" i="1"/>
  <c r="AE22" i="1"/>
  <c r="AD22" i="1"/>
  <c r="AC22" i="1"/>
  <c r="AB22" i="1"/>
  <c r="X22" i="1"/>
  <c r="Z22" i="1" s="1"/>
  <c r="W22" i="1"/>
  <c r="Y22" i="1" s="1"/>
  <c r="S22" i="1"/>
  <c r="I22" i="1"/>
  <c r="AI21" i="1"/>
  <c r="AH21" i="1"/>
  <c r="AG21" i="1"/>
  <c r="AF21" i="1"/>
  <c r="AE21" i="1"/>
  <c r="AD21" i="1"/>
  <c r="AC21" i="1"/>
  <c r="AB21" i="1"/>
  <c r="X21" i="1"/>
  <c r="Z21" i="1" s="1"/>
  <c r="W21" i="1"/>
  <c r="Y21" i="1" s="1"/>
  <c r="S21" i="1"/>
  <c r="I21" i="1"/>
  <c r="AI20" i="1"/>
  <c r="AH20" i="1"/>
  <c r="AG20" i="1"/>
  <c r="AF20" i="1"/>
  <c r="AE20" i="1"/>
  <c r="AD20" i="1"/>
  <c r="AC20" i="1"/>
  <c r="AB20" i="1"/>
  <c r="X20" i="1"/>
  <c r="Z20" i="1" s="1"/>
  <c r="W20" i="1"/>
  <c r="Y20" i="1" s="1"/>
  <c r="S20" i="1"/>
  <c r="I20" i="1"/>
  <c r="AI19" i="1"/>
  <c r="AH19" i="1"/>
  <c r="AG19" i="1"/>
  <c r="AF19" i="1"/>
  <c r="AE19" i="1"/>
  <c r="AD19" i="1"/>
  <c r="AC19" i="1"/>
  <c r="AB19" i="1"/>
  <c r="X19" i="1"/>
  <c r="Z19" i="1" s="1"/>
  <c r="W19" i="1"/>
  <c r="Y19" i="1" s="1"/>
  <c r="S19" i="1"/>
  <c r="I19" i="1"/>
  <c r="AI18" i="1"/>
  <c r="AH18" i="1"/>
  <c r="AG18" i="1"/>
  <c r="AF18" i="1"/>
  <c r="AE18" i="1"/>
  <c r="AD18" i="1"/>
  <c r="AC18" i="1"/>
  <c r="AB18" i="1"/>
  <c r="X18" i="1"/>
  <c r="Z18" i="1" s="1"/>
  <c r="W18" i="1"/>
  <c r="Y18" i="1" s="1"/>
  <c r="S18" i="1"/>
  <c r="I18" i="1"/>
  <c r="AI17" i="1"/>
  <c r="AH17" i="1"/>
  <c r="AG17" i="1"/>
  <c r="AF17" i="1"/>
  <c r="AE17" i="1"/>
  <c r="AD17" i="1"/>
  <c r="AC17" i="1"/>
  <c r="AB17" i="1"/>
  <c r="X17" i="1"/>
  <c r="Z17" i="1" s="1"/>
  <c r="W17" i="1"/>
  <c r="Y17" i="1" s="1"/>
  <c r="S17" i="1"/>
  <c r="I17" i="1"/>
  <c r="AI16" i="1"/>
  <c r="AH16" i="1"/>
  <c r="AG16" i="1"/>
  <c r="AF16" i="1"/>
  <c r="AE16" i="1"/>
  <c r="AD16" i="1"/>
  <c r="AC16" i="1"/>
  <c r="AB16" i="1"/>
  <c r="X16" i="1"/>
  <c r="Z16" i="1" s="1"/>
  <c r="W16" i="1"/>
  <c r="Y16" i="1" s="1"/>
  <c r="S16" i="1"/>
  <c r="M16" i="1"/>
  <c r="M17" i="1" s="1"/>
  <c r="M18" i="1" s="1"/>
  <c r="M19" i="1" s="1"/>
  <c r="M20" i="1" s="1"/>
  <c r="M21" i="1" s="1"/>
  <c r="M22" i="1" s="1"/>
  <c r="M23" i="1" s="1"/>
  <c r="I16" i="1"/>
  <c r="C16" i="1"/>
  <c r="C17" i="1" s="1"/>
  <c r="C18" i="1" s="1"/>
  <c r="C19" i="1" s="1"/>
  <c r="C20" i="1" s="1"/>
  <c r="C21" i="1" s="1"/>
  <c r="C22" i="1" s="1"/>
  <c r="C23" i="1" s="1"/>
  <c r="T13" i="1"/>
  <c r="R13" i="1"/>
  <c r="Q13" i="1"/>
  <c r="P13" i="1"/>
  <c r="J13" i="1"/>
  <c r="H13" i="1"/>
  <c r="G13" i="1"/>
  <c r="F13" i="1"/>
  <c r="AI12" i="1"/>
  <c r="AH12" i="1"/>
  <c r="AG12" i="1"/>
  <c r="AF12" i="1"/>
  <c r="AE12" i="1"/>
  <c r="AD12" i="1"/>
  <c r="AC12" i="1"/>
  <c r="AB12" i="1"/>
  <c r="X12" i="1"/>
  <c r="Z12" i="1" s="1"/>
  <c r="W12" i="1"/>
  <c r="Y12" i="1" s="1"/>
  <c r="S12" i="1"/>
  <c r="I12" i="1"/>
  <c r="C12" i="1"/>
  <c r="AI11" i="1"/>
  <c r="AH11" i="1"/>
  <c r="AG11" i="1"/>
  <c r="AF11" i="1"/>
  <c r="AE11" i="1"/>
  <c r="AD11" i="1"/>
  <c r="AC11" i="1"/>
  <c r="AB11" i="1"/>
  <c r="X11" i="1"/>
  <c r="Z11" i="1" s="1"/>
  <c r="W11" i="1"/>
  <c r="Y11" i="1" s="1"/>
  <c r="S11" i="1"/>
  <c r="I11" i="1"/>
  <c r="AI10" i="1"/>
  <c r="AH10" i="1"/>
  <c r="AG10" i="1"/>
  <c r="AF10" i="1"/>
  <c r="AE10" i="1"/>
  <c r="AD10" i="1"/>
  <c r="AC10" i="1"/>
  <c r="AB10" i="1"/>
  <c r="X10" i="1"/>
  <c r="Z10" i="1" s="1"/>
  <c r="W10" i="1"/>
  <c r="Y10" i="1" s="1"/>
  <c r="S10" i="1"/>
  <c r="I10" i="1"/>
  <c r="AI9" i="1"/>
  <c r="AH9" i="1"/>
  <c r="AG9" i="1"/>
  <c r="AF9" i="1"/>
  <c r="AE9" i="1"/>
  <c r="AD9" i="1"/>
  <c r="AC9" i="1"/>
  <c r="AB9" i="1"/>
  <c r="X9" i="1"/>
  <c r="Z9" i="1" s="1"/>
  <c r="W9" i="1"/>
  <c r="Y9" i="1" s="1"/>
  <c r="S9" i="1"/>
  <c r="I9" i="1"/>
  <c r="AI8" i="1"/>
  <c r="AH8" i="1"/>
  <c r="AG8" i="1"/>
  <c r="AF8" i="1"/>
  <c r="AE8" i="1"/>
  <c r="AD8" i="1"/>
  <c r="AC8" i="1"/>
  <c r="AB8" i="1"/>
  <c r="X8" i="1"/>
  <c r="Z8" i="1" s="1"/>
  <c r="W8" i="1"/>
  <c r="Y8" i="1" s="1"/>
  <c r="S8" i="1"/>
  <c r="I8" i="1"/>
  <c r="AI7" i="1"/>
  <c r="AH7" i="1"/>
  <c r="AG7" i="1"/>
  <c r="AF7" i="1"/>
  <c r="AE7" i="1"/>
  <c r="AD7" i="1"/>
  <c r="AC7" i="1"/>
  <c r="AB7" i="1"/>
  <c r="X7" i="1"/>
  <c r="Z7" i="1" s="1"/>
  <c r="W7" i="1"/>
  <c r="Y7" i="1" s="1"/>
  <c r="S7" i="1"/>
  <c r="I7" i="1"/>
  <c r="AI6" i="1"/>
  <c r="AH6" i="1"/>
  <c r="AG6" i="1"/>
  <c r="AF6" i="1"/>
  <c r="AE6" i="1"/>
  <c r="AD6" i="1"/>
  <c r="AC6" i="1"/>
  <c r="AB6" i="1"/>
  <c r="X6" i="1"/>
  <c r="Z6" i="1" s="1"/>
  <c r="W6" i="1"/>
  <c r="Y6" i="1" s="1"/>
  <c r="S6" i="1"/>
  <c r="I6" i="1"/>
  <c r="AI5" i="1"/>
  <c r="AH5" i="1"/>
  <c r="AG5" i="1"/>
  <c r="AF5" i="1"/>
  <c r="AE5" i="1"/>
  <c r="AD5" i="1"/>
  <c r="AC5" i="1"/>
  <c r="AB5" i="1"/>
  <c r="X5" i="1"/>
  <c r="Z5" i="1" s="1"/>
  <c r="W5" i="1"/>
  <c r="Y5" i="1" s="1"/>
  <c r="S5" i="1"/>
  <c r="I5" i="1"/>
  <c r="AI4" i="1"/>
  <c r="AH4" i="1"/>
  <c r="AG4" i="1"/>
  <c r="AF4" i="1"/>
  <c r="AE4" i="1"/>
  <c r="AD4" i="1"/>
  <c r="AC4" i="1"/>
  <c r="AB4" i="1"/>
  <c r="X4" i="1"/>
  <c r="Z4" i="1" s="1"/>
  <c r="W4" i="1"/>
  <c r="Y4" i="1" s="1"/>
  <c r="S4" i="1"/>
  <c r="M4" i="1"/>
  <c r="M5" i="1" s="1"/>
  <c r="M6" i="1" s="1"/>
  <c r="M7" i="1" s="1"/>
  <c r="M8" i="1" s="1"/>
  <c r="M9" i="1" s="1"/>
  <c r="M10" i="1" s="1"/>
  <c r="M11" i="1" s="1"/>
  <c r="M12" i="1" s="1"/>
  <c r="I4" i="1"/>
  <c r="C4" i="1"/>
  <c r="C5" i="1" s="1"/>
  <c r="C6" i="1" s="1"/>
  <c r="C7" i="1" s="1"/>
  <c r="C8" i="1" s="1"/>
  <c r="C9" i="1" s="1"/>
  <c r="C10" i="1" s="1"/>
  <c r="C11" i="1" s="1"/>
  <c r="I14" i="3" l="1"/>
  <c r="R1" i="3"/>
  <c r="S40" i="3"/>
  <c r="J41" i="3"/>
  <c r="T41" i="3" s="1"/>
  <c r="J54" i="3" s="1"/>
  <c r="T54" i="3" s="1"/>
  <c r="T1" i="3"/>
  <c r="I27" i="3"/>
  <c r="J25" i="2"/>
  <c r="T25" i="2" s="1"/>
  <c r="J35" i="2" s="1"/>
  <c r="T35" i="2" s="1"/>
  <c r="J44" i="2" s="1"/>
  <c r="T44" i="2" s="1"/>
  <c r="S13" i="2"/>
  <c r="S24" i="2"/>
  <c r="I34" i="2"/>
  <c r="S34" i="2"/>
  <c r="S43" i="2"/>
  <c r="T1" i="2"/>
  <c r="P45" i="2"/>
  <c r="P1" i="2"/>
  <c r="I24" i="2"/>
  <c r="I13" i="2"/>
  <c r="F14" i="2"/>
  <c r="P14" i="2" s="1"/>
  <c r="F25" i="2" s="1"/>
  <c r="P25" i="2" s="1"/>
  <c r="F35" i="2" s="1"/>
  <c r="P35" i="2" s="1"/>
  <c r="F44" i="2" s="1"/>
  <c r="P44" i="2" s="1"/>
  <c r="T45" i="2"/>
  <c r="T46" i="1"/>
  <c r="S24" i="1"/>
  <c r="Q1" i="1"/>
  <c r="P1" i="1"/>
  <c r="R1" i="1"/>
  <c r="I13" i="1"/>
  <c r="I14" i="1" s="1"/>
  <c r="P46" i="1"/>
  <c r="Q46" i="1"/>
  <c r="I24" i="1"/>
  <c r="T1" i="1"/>
  <c r="S13" i="1"/>
  <c r="I44" i="1"/>
  <c r="I35" i="1"/>
  <c r="I43" i="2"/>
  <c r="Y1" i="2"/>
  <c r="I15" i="3"/>
  <c r="S1" i="3"/>
  <c r="Y1" i="1"/>
  <c r="Z1" i="3"/>
  <c r="Z1" i="1"/>
  <c r="Q45" i="2"/>
  <c r="R46" i="1"/>
  <c r="H14" i="1"/>
  <c r="R14" i="1" s="1"/>
  <c r="H25" i="1" s="1"/>
  <c r="R25" i="1" s="1"/>
  <c r="H36" i="1" s="1"/>
  <c r="R36" i="1" s="1"/>
  <c r="H45" i="1" s="1"/>
  <c r="R45" i="1" s="1"/>
  <c r="G14" i="1"/>
  <c r="Q14" i="1" s="1"/>
  <c r="G25" i="1" s="1"/>
  <c r="Q25" i="1" s="1"/>
  <c r="G36" i="1" s="1"/>
  <c r="Q36" i="1" s="1"/>
  <c r="G45" i="1" s="1"/>
  <c r="Q45" i="1" s="1"/>
  <c r="S44" i="1"/>
  <c r="R1" i="2"/>
  <c r="H14" i="2"/>
  <c r="R14" i="2" s="1"/>
  <c r="H25" i="2" s="1"/>
  <c r="R25" i="2" s="1"/>
  <c r="H35" i="2" s="1"/>
  <c r="R35" i="2" s="1"/>
  <c r="H44" i="2" s="1"/>
  <c r="R44" i="2" s="1"/>
  <c r="J14" i="1"/>
  <c r="T14" i="1" s="1"/>
  <c r="J25" i="1" s="1"/>
  <c r="T25" i="1" s="1"/>
  <c r="J36" i="1" s="1"/>
  <c r="T36" i="1" s="1"/>
  <c r="J45" i="1" s="1"/>
  <c r="T45" i="1" s="1"/>
  <c r="F14" i="1"/>
  <c r="P14" i="1" s="1"/>
  <c r="F25" i="1" s="1"/>
  <c r="P25" i="1" s="1"/>
  <c r="F36" i="1" s="1"/>
  <c r="P36" i="1" s="1"/>
  <c r="F45" i="1" s="1"/>
  <c r="P45" i="1" s="1"/>
  <c r="Q1" i="2"/>
  <c r="I40" i="3"/>
  <c r="R45" i="2"/>
  <c r="S35" i="1"/>
  <c r="I14" i="2"/>
  <c r="Z1" i="2"/>
  <c r="S14" i="3"/>
  <c r="S55" i="3" s="1"/>
  <c r="Q55" i="3"/>
  <c r="P1" i="3"/>
  <c r="G15" i="3"/>
  <c r="Q15" i="3" s="1"/>
  <c r="G28" i="3" s="1"/>
  <c r="Q28" i="3" s="1"/>
  <c r="G41" i="3" s="1"/>
  <c r="Q41" i="3" s="1"/>
  <c r="G54" i="3" s="1"/>
  <c r="Q54" i="3" s="1"/>
  <c r="S27" i="3"/>
  <c r="Q1" i="3"/>
  <c r="Y1" i="3"/>
  <c r="R55" i="3"/>
  <c r="G14" i="2"/>
  <c r="Q14" i="2" s="1"/>
  <c r="G25" i="2" s="1"/>
  <c r="Q25" i="2" s="1"/>
  <c r="G35" i="2" s="1"/>
  <c r="Q35" i="2" s="1"/>
  <c r="G44" i="2" s="1"/>
  <c r="Q44" i="2" s="1"/>
  <c r="H15" i="3"/>
  <c r="R15" i="3" s="1"/>
  <c r="H28" i="3" s="1"/>
  <c r="R28" i="3" s="1"/>
  <c r="H41" i="3" s="1"/>
  <c r="R41" i="3" s="1"/>
  <c r="H54" i="3" s="1"/>
  <c r="R54" i="3" s="1"/>
  <c r="P55" i="3"/>
  <c r="T55" i="3"/>
  <c r="S47" i="2" l="1"/>
  <c r="S14" i="2"/>
  <c r="S45" i="2"/>
  <c r="S1" i="2"/>
  <c r="I25" i="2"/>
  <c r="S25" i="2" s="1"/>
  <c r="I35" i="2" s="1"/>
  <c r="S35" i="2" s="1"/>
  <c r="I44" i="2" s="1"/>
  <c r="S44" i="2" s="1"/>
  <c r="S14" i="1"/>
  <c r="I25" i="1" s="1"/>
  <c r="S25" i="1" s="1"/>
  <c r="I36" i="1" s="1"/>
  <c r="S36" i="1" s="1"/>
  <c r="I45" i="1" s="1"/>
  <c r="S45" i="1" s="1"/>
  <c r="S1" i="1"/>
  <c r="S46" i="1"/>
  <c r="S57" i="3"/>
  <c r="V1" i="3"/>
  <c r="S58" i="3" s="1"/>
  <c r="V1" i="2"/>
  <c r="S48" i="2" s="1"/>
  <c r="S15" i="3"/>
  <c r="I28" i="3" s="1"/>
  <c r="S28" i="3" s="1"/>
  <c r="I41" i="3" s="1"/>
  <c r="S41" i="3" s="1"/>
  <c r="I54" i="3" s="1"/>
  <c r="S54" i="3" s="1"/>
  <c r="S48" i="1"/>
  <c r="V1" i="1"/>
  <c r="S49" i="1" s="1"/>
</calcChain>
</file>

<file path=xl/sharedStrings.xml><?xml version="1.0" encoding="utf-8"?>
<sst xmlns="http://schemas.openxmlformats.org/spreadsheetml/2006/main" count="707" uniqueCount="239">
  <si>
    <t>GENEL TOPLAM &gt;&gt;</t>
  </si>
  <si>
    <t>bölüm</t>
  </si>
  <si>
    <t>fakülte</t>
  </si>
  <si>
    <t>üniversite</t>
  </si>
  <si>
    <t>STAJ</t>
  </si>
  <si>
    <t>YY</t>
  </si>
  <si>
    <t>No</t>
  </si>
  <si>
    <t>Ders Kodu</t>
  </si>
  <si>
    <t>Ders Adı</t>
  </si>
  <si>
    <t>T</t>
  </si>
  <si>
    <t>U</t>
  </si>
  <si>
    <t>L</t>
  </si>
  <si>
    <t>K</t>
  </si>
  <si>
    <t>AKTS</t>
  </si>
  <si>
    <t>Ön Şart</t>
  </si>
  <si>
    <t>GÜZ</t>
  </si>
  <si>
    <t>BAHAR</t>
  </si>
  <si>
    <t>1.SINIF</t>
  </si>
  <si>
    <t>1. Yarıyıl</t>
  </si>
  <si>
    <t>IKT101</t>
  </si>
  <si>
    <t>İktisada Giriş I</t>
  </si>
  <si>
    <t>2. Yarıyıl</t>
  </si>
  <si>
    <t>IKT102</t>
  </si>
  <si>
    <t>İktisada Giriş II</t>
  </si>
  <si>
    <t>IKT103</t>
  </si>
  <si>
    <t>Sosyal Bilimlerde Matematik I</t>
  </si>
  <si>
    <t>IKT104</t>
  </si>
  <si>
    <t>İktisat Tarihi</t>
  </si>
  <si>
    <t>ISL101</t>
  </si>
  <si>
    <t>Muhasebe I</t>
  </si>
  <si>
    <t>IKT106</t>
  </si>
  <si>
    <t>Sosyal Bilimlerde Matematik II</t>
  </si>
  <si>
    <t>FOD101</t>
  </si>
  <si>
    <t>İşletmeciliğin Temelleri</t>
  </si>
  <si>
    <t>IKT108</t>
  </si>
  <si>
    <t>Anayasa Hukuku</t>
  </si>
  <si>
    <t>FOD103</t>
  </si>
  <si>
    <t>Davranış Bilimleri</t>
  </si>
  <si>
    <t>ISL102</t>
  </si>
  <si>
    <t>Muhasebe II</t>
  </si>
  <si>
    <t>FOD105</t>
  </si>
  <si>
    <t>Hukukun Temel Kavramları</t>
  </si>
  <si>
    <t>FOD104</t>
  </si>
  <si>
    <t>Temel Bilgisayar Uygulamaları</t>
  </si>
  <si>
    <t>UOZTD1</t>
  </si>
  <si>
    <t>Türk Dili I</t>
  </si>
  <si>
    <t>UOD102</t>
  </si>
  <si>
    <t>Kariyer Planlama</t>
  </si>
  <si>
    <t>UOZYD1</t>
  </si>
  <si>
    <t>Yabancı Dil I</t>
  </si>
  <si>
    <t>UOZTD2</t>
  </si>
  <si>
    <t>Türk Dili II</t>
  </si>
  <si>
    <t>UOZYD2</t>
  </si>
  <si>
    <t>Yabancı Dil II</t>
  </si>
  <si>
    <t xml:space="preserve">Yarıyıl Toplam </t>
  </si>
  <si>
    <t xml:space="preserve">Birikimli Toplam </t>
  </si>
  <si>
    <t>2.SINIF</t>
  </si>
  <si>
    <t>3. Yarıyıl</t>
  </si>
  <si>
    <t>IKT201</t>
  </si>
  <si>
    <t>Mikroiktisat I</t>
  </si>
  <si>
    <t>4. Yarıyıl</t>
  </si>
  <si>
    <t>IKT202</t>
  </si>
  <si>
    <t>Mikroiktisat II</t>
  </si>
  <si>
    <t>IKT203</t>
  </si>
  <si>
    <t>Makroiktisat I</t>
  </si>
  <si>
    <t>IKT204</t>
  </si>
  <si>
    <t>Makroiktisat II</t>
  </si>
  <si>
    <t>IKT205</t>
  </si>
  <si>
    <t>Matematiksel İktisat I</t>
  </si>
  <si>
    <t>IKT206</t>
  </si>
  <si>
    <t>Matematiksel İktisat II</t>
  </si>
  <si>
    <t>IKT207</t>
  </si>
  <si>
    <t>Analitik Okuma ve Yazma</t>
  </si>
  <si>
    <t>IKT208</t>
  </si>
  <si>
    <t>Girişimcilik ve İnovasyon</t>
  </si>
  <si>
    <t>IKT209</t>
  </si>
  <si>
    <t>Borçlar Hukuku</t>
  </si>
  <si>
    <t>IKT210</t>
  </si>
  <si>
    <t>İdare Hukuku ve İdari Yargı</t>
  </si>
  <si>
    <t>ISL207</t>
  </si>
  <si>
    <t>İstatistik I</t>
  </si>
  <si>
    <t>ISL208</t>
  </si>
  <si>
    <t>İstatistik II</t>
  </si>
  <si>
    <t>FOD201</t>
  </si>
  <si>
    <t>Yabancı Dil III</t>
  </si>
  <si>
    <t>FOD202</t>
  </si>
  <si>
    <t>Yabancı Dil IV</t>
  </si>
  <si>
    <t>UOZTA1</t>
  </si>
  <si>
    <t>Atatürk İlkeleri ve İnkılap Tarihi I</t>
  </si>
  <si>
    <t>UOZTA2</t>
  </si>
  <si>
    <t>Atatürk İlkeleri ve İnkılap Tarihi II</t>
  </si>
  <si>
    <t>3.SINIF</t>
  </si>
  <si>
    <t>5. Yarıyıl</t>
  </si>
  <si>
    <t>6. Yarıyıl</t>
  </si>
  <si>
    <t>IKT302</t>
  </si>
  <si>
    <t>İktisadi Büyüme</t>
  </si>
  <si>
    <t>IKT303</t>
  </si>
  <si>
    <t>Para Teorisi ve Politikası</t>
  </si>
  <si>
    <t>IKT304</t>
  </si>
  <si>
    <t>Kamu Maliyesi</t>
  </si>
  <si>
    <t>IKT305</t>
  </si>
  <si>
    <t>İktisadi Düşünceler Tarihi</t>
  </si>
  <si>
    <t>IKT306</t>
  </si>
  <si>
    <t>Ekonometri II</t>
  </si>
  <si>
    <t>IKT307</t>
  </si>
  <si>
    <t>Ekonometri I</t>
  </si>
  <si>
    <t>IKT308</t>
  </si>
  <si>
    <t>Proje Geliştirme ve Yönetimi</t>
  </si>
  <si>
    <t>USD352</t>
  </si>
  <si>
    <t>Üniversite Seçmeli Ders</t>
  </si>
  <si>
    <t>4.SINIF</t>
  </si>
  <si>
    <t>7. Yarıyıl</t>
  </si>
  <si>
    <t>IKT401</t>
  </si>
  <si>
    <t>Uluslararası İktisat I</t>
  </si>
  <si>
    <t>8. Yarıyıl</t>
  </si>
  <si>
    <t>IKT402</t>
  </si>
  <si>
    <t>Uluslararası İktisat II</t>
  </si>
  <si>
    <t>IKT403</t>
  </si>
  <si>
    <t>Kamu Ekonomisi</t>
  </si>
  <si>
    <t>IKT404</t>
  </si>
  <si>
    <t>Türkiye Ekonomisi ve Güncel Konular</t>
  </si>
  <si>
    <t>FOD401</t>
  </si>
  <si>
    <t>Sosyal Bilimlerde Araştırma Yöntemleri</t>
  </si>
  <si>
    <t>IKT406</t>
  </si>
  <si>
    <t>Maliye Politikası</t>
  </si>
  <si>
    <t xml:space="preserve">Birikimli ve GENEL TOPLAM </t>
  </si>
  <si>
    <t>Seçmeli Dersler AKTS Genel Toplamı &gt;&gt;</t>
  </si>
  <si>
    <t>Seçmeli Dersler AKTS Genel Oranı &gt;&gt;</t>
  </si>
  <si>
    <t>KISALTMALAR ve AÇIKLAMALAR</t>
  </si>
  <si>
    <t>IKT</t>
  </si>
  <si>
    <t>Teorik Ders Saati</t>
  </si>
  <si>
    <t>ISL</t>
  </si>
  <si>
    <t>İşletme Bölümü Zorunlu Dersleri</t>
  </si>
  <si>
    <t>Uygulamalı Ders Saati</t>
  </si>
  <si>
    <t>FOD</t>
  </si>
  <si>
    <t>İktisadi ve İdari Bilimler Fakültesi Ortak Zorunlu Dersleri</t>
  </si>
  <si>
    <t>Laboratıvar Ders Saati</t>
  </si>
  <si>
    <t>UOD</t>
  </si>
  <si>
    <t>Üniversite Ortak Dersleri</t>
  </si>
  <si>
    <t>Avrupa Kredi Transfer Sistemi</t>
  </si>
  <si>
    <t>UOZ</t>
  </si>
  <si>
    <t>Üniversite Ortak Zorunlu Dersleri</t>
  </si>
  <si>
    <t>USD</t>
  </si>
  <si>
    <t>Üniversite Seçmeli Dersleri</t>
  </si>
  <si>
    <r>
      <rPr>
        <b/>
        <sz val="11"/>
        <rFont val="Arial"/>
      </rPr>
      <t>Açıklama</t>
    </r>
    <r>
      <rPr>
        <sz val="11"/>
        <color theme="1"/>
        <rFont val="Arial"/>
      </rPr>
      <t>: * ile belirtilen Staj, AGNO'ya dahil değildir.</t>
    </r>
  </si>
  <si>
    <t>ISL103</t>
  </si>
  <si>
    <t>ISL104</t>
  </si>
  <si>
    <t>Yönetim ve Organizasyon</t>
  </si>
  <si>
    <t>ISL106</t>
  </si>
  <si>
    <t>Sosyal Bilimlerde Matematik  II</t>
  </si>
  <si>
    <t>ISL108</t>
  </si>
  <si>
    <t>ISL201</t>
  </si>
  <si>
    <t>Maliyet Muhasebesi I</t>
  </si>
  <si>
    <t>ISL202</t>
  </si>
  <si>
    <t>Maliyet Muhasebesi II</t>
  </si>
  <si>
    <t>ISL203</t>
  </si>
  <si>
    <t>Pazarlama Yönetimi</t>
  </si>
  <si>
    <t>ISL204</t>
  </si>
  <si>
    <t>İnsan Kaynakları Yönetimi</t>
  </si>
  <si>
    <t>ISL205</t>
  </si>
  <si>
    <t>Sermaye Piyasaları ve Finansal Kurumlar</t>
  </si>
  <si>
    <t>ISL206</t>
  </si>
  <si>
    <t>Pazarlama Araştırması</t>
  </si>
  <si>
    <t>ISL209</t>
  </si>
  <si>
    <t>Ticaret Hukuku</t>
  </si>
  <si>
    <t>IKT212</t>
  </si>
  <si>
    <t>Makroiktisat</t>
  </si>
  <si>
    <t>IKT211</t>
  </si>
  <si>
    <t>Mikroiktisat</t>
  </si>
  <si>
    <t>FOD204</t>
  </si>
  <si>
    <t>İş Hukuku</t>
  </si>
  <si>
    <t>ISL302</t>
  </si>
  <si>
    <t>Üretim Yönetimi II</t>
  </si>
  <si>
    <t>ISL303</t>
  </si>
  <si>
    <t>Üretim Yönetimi I</t>
  </si>
  <si>
    <t>ISL304</t>
  </si>
  <si>
    <t>Denetim</t>
  </si>
  <si>
    <t>ISL305</t>
  </si>
  <si>
    <t>Örgütsel Davranış</t>
  </si>
  <si>
    <t>FOD302</t>
  </si>
  <si>
    <t>ISL307</t>
  </si>
  <si>
    <t>Yöneylem Araştırması</t>
  </si>
  <si>
    <t>ISL401</t>
  </si>
  <si>
    <t>Uluslararası İşletmecilik</t>
  </si>
  <si>
    <t>ISL402</t>
  </si>
  <si>
    <t>Stratejik Yönetim</t>
  </si>
  <si>
    <t>ISL403</t>
  </si>
  <si>
    <t>Finansın Temel İlkeleri</t>
  </si>
  <si>
    <t>ISL404</t>
  </si>
  <si>
    <t>Finansal Yönetim</t>
  </si>
  <si>
    <t>ISL405</t>
  </si>
  <si>
    <t>ISL406</t>
  </si>
  <si>
    <t>İşletme Bölümü Zorunlu ve Seçmeli Dersleri</t>
  </si>
  <si>
    <t>İktisat Bölümü Zorunlu Dersleri</t>
  </si>
  <si>
    <r>
      <rPr>
        <b/>
        <sz val="11"/>
        <rFont val="Arial"/>
      </rPr>
      <t>Açıklama</t>
    </r>
    <r>
      <rPr>
        <sz val="11"/>
        <color theme="1"/>
        <rFont val="Arial"/>
      </rPr>
      <t>: * ile belirtilen Staj, AGNO'ya dahil değildir.</t>
    </r>
  </si>
  <si>
    <t>ERZURUM TEKNİK ÜNİVERSİTESİ - AAAAA FAKÜLTESİ
AAAAAAA BÖLÜMÜ - 2020 LİSANS MÜFREDATI</t>
  </si>
  <si>
    <t>Elektronik Perakendecilik</t>
  </si>
  <si>
    <t>Bölüm Seçmeli Ders I</t>
  </si>
  <si>
    <t>Bölüm Seçmeli Ders II</t>
  </si>
  <si>
    <t>Fakülte Seçmeli Ders I</t>
  </si>
  <si>
    <t>Bölüm Seçmeli Ders III</t>
  </si>
  <si>
    <t>Bölüm Seçmeli Ders IV</t>
  </si>
  <si>
    <t>Fakülte Seçmeli Ders II</t>
  </si>
  <si>
    <t>Bölüm Seçmeli Ders V</t>
  </si>
  <si>
    <t>Bölüm Seçmeli Ders VI</t>
  </si>
  <si>
    <t>Fakülte Seçmeli Ders III</t>
  </si>
  <si>
    <t>BölümSeçmeli Ders VII</t>
  </si>
  <si>
    <t>Bölüm Seçmeli Ders VIII</t>
  </si>
  <si>
    <t>Fakülte Seçmeli Ders IV</t>
  </si>
  <si>
    <t>IKS351</t>
  </si>
  <si>
    <t>IKS353</t>
  </si>
  <si>
    <t>IKS352</t>
  </si>
  <si>
    <t>IKS354</t>
  </si>
  <si>
    <t>IIS355</t>
  </si>
  <si>
    <t>IIS356</t>
  </si>
  <si>
    <t>IKS451</t>
  </si>
  <si>
    <t>IKS453</t>
  </si>
  <si>
    <t>IKS452</t>
  </si>
  <si>
    <t>IKS454</t>
  </si>
  <si>
    <t>IIS455</t>
  </si>
  <si>
    <t>IIS456</t>
  </si>
  <si>
    <t>ERZURUM TEKNİK ÜNİVERSİTESİ - İKTİSADİ VE İDARİ BİLİMLER FAKÜLTESİ
İKTİSAT BÖLÜMÜ - 2020 LİSANS MÜFREDATI</t>
  </si>
  <si>
    <t>ISS351</t>
  </si>
  <si>
    <t>ISS353</t>
  </si>
  <si>
    <t>ISS352</t>
  </si>
  <si>
    <t>ISS354</t>
  </si>
  <si>
    <t>ISS451</t>
  </si>
  <si>
    <t>ISS453</t>
  </si>
  <si>
    <t>ISS452</t>
  </si>
  <si>
    <t>ISS454</t>
  </si>
  <si>
    <t>ERZURUM TEKNİK ÜNİVERSİTESİ - İKTİSADİ VE İDARİ BİLİMLER FAKÜLTESİ
İŞLETME BÖLÜMÜ - 2020 LİSANS MÜFREDATI</t>
  </si>
  <si>
    <t>ISS</t>
  </si>
  <si>
    <t>IKS</t>
  </si>
  <si>
    <t>IIS</t>
  </si>
  <si>
    <t>Fakülte Seçmeli Dersleri</t>
  </si>
  <si>
    <t>İktisat Bölümü Seçmeli Dersleri</t>
  </si>
  <si>
    <t xml:space="preserve"> </t>
  </si>
  <si>
    <t>İşletme Bölümü Seçmeli Dersleri</t>
  </si>
  <si>
    <t xml:space="preserve"> UOD102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</si>
</sst>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rial"/>
    </font>
    <font>
      <b/>
      <sz val="10"/>
      <color rgb="FFC00000"/>
      <name val="Arial Narrow"/>
    </font>
    <font>
      <b/>
      <sz val="11"/>
      <color rgb="FFC00000"/>
      <name val="Arial Narrow"/>
    </font>
    <font>
      <b/>
      <sz val="11"/>
      <color rgb="FF0000FF"/>
      <name val="Arial Narrow"/>
    </font>
    <font>
      <b/>
      <sz val="11"/>
      <color theme="1"/>
      <name val="Arial Narrow"/>
    </font>
    <font>
      <sz val="11"/>
      <color theme="1"/>
      <name val="Calibri"/>
    </font>
    <font>
      <b/>
      <sz val="11"/>
      <color rgb="FF0070C0"/>
      <name val="Arial Narrow"/>
    </font>
    <font>
      <b/>
      <sz val="9"/>
      <color theme="1"/>
      <name val="Arial Narrow"/>
    </font>
    <font>
      <b/>
      <sz val="9"/>
      <color rgb="FFC00000"/>
      <name val="Arial Narrow"/>
    </font>
    <font>
      <b/>
      <sz val="9"/>
      <color rgb="FF0000FF"/>
      <name val="Arial Narrow"/>
    </font>
    <font>
      <sz val="9"/>
      <color theme="1"/>
      <name val="Arial Narrow"/>
    </font>
    <font>
      <sz val="11"/>
      <name val="Arial"/>
    </font>
    <font>
      <sz val="9"/>
      <color rgb="FFC00000"/>
      <name val="Arial Narrow"/>
    </font>
    <font>
      <sz val="9"/>
      <color rgb="FF000000"/>
      <name val="Arial Narrow"/>
    </font>
    <font>
      <sz val="11"/>
      <color theme="1"/>
      <name val="Arial Narrow"/>
    </font>
    <font>
      <sz val="11"/>
      <color theme="1"/>
      <name val="Calibri"/>
    </font>
    <font>
      <b/>
      <sz val="11"/>
      <color rgb="FF000000"/>
      <name val="Arial Narrow"/>
    </font>
    <font>
      <sz val="10"/>
      <color rgb="FFC00000"/>
      <name val="Arial Narrow"/>
    </font>
    <font>
      <sz val="11"/>
      <name val="Calibri"/>
    </font>
    <font>
      <b/>
      <sz val="9"/>
      <name val="Arial"/>
    </font>
    <font>
      <sz val="9"/>
      <name val="Arial"/>
    </font>
    <font>
      <sz val="10"/>
      <color theme="1"/>
      <name val="Calibri"/>
    </font>
    <font>
      <b/>
      <sz val="11"/>
      <name val="Arial"/>
    </font>
    <font>
      <sz val="10"/>
      <color rgb="FF000000"/>
      <name val="Cambria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rgb="FF9FC5E8"/>
        <bgColor rgb="FF9FC5E8"/>
      </patternFill>
    </fill>
    <fill>
      <patternFill patternType="solid">
        <fgColor rgb="FFFFD966"/>
        <bgColor rgb="FFFFD966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" fontId="2" fillId="0" borderId="1" xfId="0" applyNumberFormat="1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9" fontId="6" fillId="3" borderId="0" xfId="0" applyNumberFormat="1" applyFont="1" applyFill="1" applyAlignment="1">
      <alignment horizontal="right" vertical="top"/>
    </xf>
    <xf numFmtId="0" fontId="1" fillId="0" borderId="2" xfId="0" applyFont="1" applyBorder="1" applyAlignment="1">
      <alignment vertical="top"/>
    </xf>
    <xf numFmtId="0" fontId="7" fillId="4" borderId="3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vertical="top"/>
    </xf>
    <xf numFmtId="0" fontId="7" fillId="4" borderId="4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8" fillId="5" borderId="10" xfId="0" applyFont="1" applyFill="1" applyBorder="1" applyAlignment="1">
      <alignment horizontal="center" vertical="top"/>
    </xf>
    <xf numFmtId="0" fontId="7" fillId="5" borderId="10" xfId="0" applyFont="1" applyFill="1" applyBorder="1" applyAlignment="1">
      <alignment vertical="top"/>
    </xf>
    <xf numFmtId="0" fontId="7" fillId="5" borderId="10" xfId="0" applyFont="1" applyFill="1" applyBorder="1" applyAlignment="1">
      <alignment horizontal="center" vertical="top"/>
    </xf>
    <xf numFmtId="0" fontId="7" fillId="5" borderId="10" xfId="0" applyFont="1" applyFill="1" applyBorder="1" applyAlignment="1">
      <alignment horizontal="center" vertical="top"/>
    </xf>
    <xf numFmtId="0" fontId="9" fillId="5" borderId="10" xfId="0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49" fontId="10" fillId="0" borderId="7" xfId="0" applyNumberFormat="1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0" fillId="0" borderId="14" xfId="0" applyFont="1" applyBorder="1" applyAlignment="1">
      <alignment horizontal="left" vertical="top"/>
    </xf>
    <xf numFmtId="49" fontId="10" fillId="0" borderId="7" xfId="0" applyNumberFormat="1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top"/>
    </xf>
    <xf numFmtId="49" fontId="10" fillId="0" borderId="16" xfId="0" applyNumberFormat="1" applyFont="1" applyBorder="1" applyAlignment="1">
      <alignment vertical="top"/>
    </xf>
    <xf numFmtId="0" fontId="8" fillId="7" borderId="17" xfId="0" applyFont="1" applyFill="1" applyBorder="1" applyAlignment="1">
      <alignment horizontal="center" vertical="top"/>
    </xf>
    <xf numFmtId="0" fontId="7" fillId="7" borderId="18" xfId="0" applyFont="1" applyFill="1" applyBorder="1" applyAlignment="1">
      <alignment vertical="top"/>
    </xf>
    <xf numFmtId="0" fontId="7" fillId="7" borderId="6" xfId="0" applyFont="1" applyFill="1" applyBorder="1" applyAlignment="1">
      <alignment horizontal="right" vertical="top"/>
    </xf>
    <xf numFmtId="0" fontId="7" fillId="7" borderId="6" xfId="0" applyFont="1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0" fontId="9" fillId="7" borderId="7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left" vertical="top"/>
    </xf>
    <xf numFmtId="0" fontId="8" fillId="0" borderId="21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22" xfId="0" applyFont="1" applyBorder="1" applyAlignment="1">
      <alignment horizontal="right" vertical="top"/>
    </xf>
    <xf numFmtId="0" fontId="7" fillId="0" borderId="23" xfId="0" applyFont="1" applyBorder="1" applyAlignment="1">
      <alignment horizontal="center" vertical="top"/>
    </xf>
    <xf numFmtId="0" fontId="9" fillId="0" borderId="23" xfId="0" applyFont="1" applyBorder="1" applyAlignment="1">
      <alignment horizontal="center" vertical="top"/>
    </xf>
    <xf numFmtId="0" fontId="7" fillId="0" borderId="24" xfId="0" applyFont="1" applyBorder="1" applyAlignment="1">
      <alignment horizontal="left" vertical="top"/>
    </xf>
    <xf numFmtId="49" fontId="13" fillId="0" borderId="7" xfId="0" applyNumberFormat="1" applyFont="1" applyBorder="1" applyAlignment="1">
      <alignment vertical="top"/>
    </xf>
    <xf numFmtId="49" fontId="10" fillId="0" borderId="7" xfId="0" applyNumberFormat="1" applyFont="1" applyBorder="1" applyAlignment="1">
      <alignment vertical="top" wrapText="1"/>
    </xf>
    <xf numFmtId="0" fontId="8" fillId="0" borderId="25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6" xfId="0" applyFont="1" applyBorder="1" applyAlignment="1">
      <alignment horizontal="right" vertical="top"/>
    </xf>
    <xf numFmtId="0" fontId="7" fillId="0" borderId="27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7" fillId="0" borderId="28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/>
    </xf>
    <xf numFmtId="1" fontId="2" fillId="0" borderId="29" xfId="0" applyNumberFormat="1" applyFont="1" applyBorder="1" applyAlignment="1">
      <alignment horizontal="center" vertical="top"/>
    </xf>
    <xf numFmtId="1" fontId="2" fillId="2" borderId="29" xfId="0" applyNumberFormat="1" applyFont="1" applyFill="1" applyBorder="1" applyAlignment="1">
      <alignment horizontal="center" vertical="top"/>
    </xf>
    <xf numFmtId="1" fontId="3" fillId="2" borderId="29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19" fillId="8" borderId="30" xfId="0" applyFont="1" applyFill="1" applyBorder="1" applyAlignment="1">
      <alignment vertical="top"/>
    </xf>
    <xf numFmtId="0" fontId="18" fillId="8" borderId="31" xfId="0" applyFont="1" applyFill="1" applyBorder="1" applyAlignment="1">
      <alignment vertical="top"/>
    </xf>
    <xf numFmtId="0" fontId="18" fillId="8" borderId="18" xfId="0" applyFont="1" applyFill="1" applyBorder="1" applyAlignment="1">
      <alignment vertical="top"/>
    </xf>
    <xf numFmtId="0" fontId="18" fillId="8" borderId="6" xfId="0" applyFont="1" applyFill="1" applyBorder="1" applyAlignment="1">
      <alignment vertical="top"/>
    </xf>
    <xf numFmtId="0" fontId="18" fillId="0" borderId="21" xfId="0" applyFont="1" applyBorder="1" applyAlignment="1">
      <alignment vertical="top"/>
    </xf>
    <xf numFmtId="0" fontId="19" fillId="9" borderId="0" xfId="0" applyFont="1" applyFill="1" applyAlignment="1">
      <alignment vertical="top"/>
    </xf>
    <xf numFmtId="0" fontId="20" fillId="0" borderId="32" xfId="0" applyFont="1" applyBorder="1" applyAlignment="1">
      <alignment vertical="top"/>
    </xf>
    <xf numFmtId="0" fontId="18" fillId="0" borderId="22" xfId="0" applyFont="1" applyBorder="1" applyAlignment="1">
      <alignment vertical="top"/>
    </xf>
    <xf numFmtId="0" fontId="19" fillId="9" borderId="0" xfId="0" applyFont="1" applyFill="1" applyAlignment="1">
      <alignment vertical="top"/>
    </xf>
    <xf numFmtId="0" fontId="20" fillId="0" borderId="32" xfId="0" applyFont="1" applyBorder="1" applyAlignment="1">
      <alignment vertical="top"/>
    </xf>
    <xf numFmtId="0" fontId="18" fillId="0" borderId="32" xfId="0" applyFont="1" applyBorder="1" applyAlignment="1">
      <alignment vertical="top"/>
    </xf>
    <xf numFmtId="0" fontId="15" fillId="0" borderId="0" xfId="0" applyFont="1" applyAlignment="1">
      <alignment vertical="top"/>
    </xf>
    <xf numFmtId="0" fontId="19" fillId="9" borderId="0" xfId="0" applyFont="1" applyFill="1" applyAlignment="1">
      <alignment vertical="top"/>
    </xf>
    <xf numFmtId="0" fontId="20" fillId="0" borderId="32" xfId="0" applyFont="1" applyBorder="1" applyAlignment="1">
      <alignment vertical="top"/>
    </xf>
    <xf numFmtId="0" fontId="15" fillId="0" borderId="32" xfId="0" applyFont="1" applyBorder="1" applyAlignment="1">
      <alignment vertical="top"/>
    </xf>
    <xf numFmtId="0" fontId="18" fillId="0" borderId="33" xfId="0" applyFont="1" applyBorder="1" applyAlignment="1">
      <alignment vertical="top"/>
    </xf>
    <xf numFmtId="0" fontId="18" fillId="0" borderId="34" xfId="0" applyFont="1" applyBorder="1" applyAlignment="1">
      <alignment vertical="top"/>
    </xf>
    <xf numFmtId="0" fontId="19" fillId="9" borderId="34" xfId="0" applyFont="1" applyFill="1" applyBorder="1" applyAlignment="1">
      <alignment vertical="top"/>
    </xf>
    <xf numFmtId="0" fontId="20" fillId="0" borderId="35" xfId="0" applyFont="1" applyBorder="1" applyAlignment="1">
      <alignment vertical="top"/>
    </xf>
    <xf numFmtId="0" fontId="18" fillId="0" borderId="35" xfId="0" applyFont="1" applyBorder="1" applyAlignment="1">
      <alignment vertical="top"/>
    </xf>
    <xf numFmtId="0" fontId="18" fillId="0" borderId="36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12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vertical="top"/>
    </xf>
    <xf numFmtId="0" fontId="10" fillId="0" borderId="18" xfId="0" applyFont="1" applyBorder="1" applyAlignment="1">
      <alignment vertical="top"/>
    </xf>
    <xf numFmtId="0" fontId="10" fillId="0" borderId="18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3" fillId="0" borderId="37" xfId="0" applyFont="1" applyFill="1" applyBorder="1" applyAlignment="1">
      <alignment vertical="center" wrapText="1"/>
    </xf>
    <xf numFmtId="0" fontId="23" fillId="0" borderId="38" xfId="0" applyFont="1" applyFill="1" applyBorder="1" applyAlignment="1">
      <alignment vertical="center" wrapText="1"/>
    </xf>
    <xf numFmtId="0" fontId="23" fillId="0" borderId="37" xfId="0" applyFont="1" applyFill="1" applyBorder="1" applyAlignment="1">
      <alignment vertical="center"/>
    </xf>
    <xf numFmtId="0" fontId="23" fillId="0" borderId="38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1" fontId="2" fillId="2" borderId="17" xfId="0" applyNumberFormat="1" applyFont="1" applyFill="1" applyBorder="1" applyAlignment="1">
      <alignment horizontal="right" vertical="top"/>
    </xf>
    <xf numFmtId="0" fontId="11" fillId="0" borderId="6" xfId="0" applyFont="1" applyBorder="1"/>
    <xf numFmtId="2" fontId="2" fillId="2" borderId="17" xfId="0" applyNumberFormat="1" applyFont="1" applyFill="1" applyBorder="1" applyAlignment="1">
      <alignment horizontal="right" vertical="top"/>
    </xf>
    <xf numFmtId="0" fontId="1" fillId="0" borderId="8" xfId="0" applyFont="1" applyBorder="1" applyAlignment="1">
      <alignment horizontal="center" vertical="top" textRotation="90"/>
    </xf>
    <xf numFmtId="0" fontId="11" fillId="0" borderId="12" xfId="0" applyFont="1" applyBorder="1"/>
    <xf numFmtId="0" fontId="11" fillId="0" borderId="19" xfId="0" applyFont="1" applyBorder="1"/>
    <xf numFmtId="0" fontId="7" fillId="6" borderId="13" xfId="0" applyFont="1" applyFill="1" applyBorder="1" applyAlignment="1">
      <alignment horizontal="center" vertical="top" textRotation="90"/>
    </xf>
    <xf numFmtId="0" fontId="11" fillId="0" borderId="15" xfId="0" applyFont="1" applyBorder="1"/>
    <xf numFmtId="0" fontId="11" fillId="0" borderId="20" xfId="0" applyFont="1" applyBorder="1"/>
    <xf numFmtId="0" fontId="11" fillId="0" borderId="6" xfId="0" applyFont="1" applyBorder="1" applyAlignment="1"/>
    <xf numFmtId="0" fontId="11" fillId="0" borderId="12" xfId="0" applyFont="1" applyBorder="1" applyAlignment="1"/>
    <xf numFmtId="0" fontId="11" fillId="0" borderId="19" xfId="0" applyFont="1" applyBorder="1" applyAlignment="1"/>
    <xf numFmtId="0" fontId="11" fillId="0" borderId="15" xfId="0" applyFont="1" applyBorder="1" applyAlignment="1"/>
    <xf numFmtId="0" fontId="11" fillId="0" borderId="20" xfId="0" applyFont="1" applyBorder="1" applyAlignment="1"/>
  </cellXfs>
  <cellStyles count="1">
    <cellStyle name="Normal" xfId="0" builtinId="0"/>
  </cellStyles>
  <dxfs count="160"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J999"/>
  <sheetViews>
    <sheetView showGridLines="0" tabSelected="1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J48" sqref="J48"/>
    </sheetView>
  </sheetViews>
  <sheetFormatPr defaultColWidth="12.625" defaultRowHeight="15" customHeight="1" x14ac:dyDescent="0.2"/>
  <cols>
    <col min="1" max="3" width="2.375" customWidth="1"/>
    <col min="4" max="4" width="7" customWidth="1"/>
    <col min="5" max="5" width="21.625" customWidth="1"/>
    <col min="6" max="8" width="3.25" customWidth="1"/>
    <col min="9" max="10" width="3.875" customWidth="1"/>
    <col min="11" max="11" width="6.375" customWidth="1"/>
    <col min="12" max="13" width="2.375" customWidth="1"/>
    <col min="14" max="14" width="7" customWidth="1"/>
    <col min="15" max="15" width="21.625" customWidth="1"/>
    <col min="16" max="16" width="3.625" customWidth="1"/>
    <col min="17" max="18" width="3.25" customWidth="1"/>
    <col min="19" max="20" width="3.875" customWidth="1"/>
    <col min="21" max="21" width="6.375" customWidth="1"/>
    <col min="22" max="22" width="5.625" customWidth="1"/>
    <col min="23" max="35" width="5.625" hidden="1" customWidth="1"/>
    <col min="36" max="36" width="5.625" customWidth="1"/>
  </cols>
  <sheetData>
    <row r="1" spans="1:36" ht="17.25" thickBot="1" x14ac:dyDescent="0.25">
      <c r="A1" s="1"/>
      <c r="B1" s="118" t="s">
        <v>221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8" t="s">
        <v>0</v>
      </c>
      <c r="P1" s="9">
        <f>+F13+P13+F24+P24+F35+P35+F44+P44</f>
        <v>167</v>
      </c>
      <c r="Q1" s="9">
        <f>+G13+Q13+G24+Q24+G35+Q35+G44+Q44</f>
        <v>4</v>
      </c>
      <c r="R1" s="9">
        <f>+H13+R13+H24+R24+H35+R35+H44+R44</f>
        <v>0</v>
      </c>
      <c r="S1" s="10">
        <f>+I13+S13+I24+S24+I35+S35+I44+S44</f>
        <v>169</v>
      </c>
      <c r="T1" s="11">
        <f>+J13+T13+J24+T24+J35+T35+J44+T44</f>
        <v>240</v>
      </c>
      <c r="U1" s="12"/>
      <c r="V1" s="13">
        <f>+(Y1+Z1)/T1</f>
        <v>0.26250000000000001</v>
      </c>
      <c r="W1" s="7"/>
      <c r="X1" s="7"/>
      <c r="Y1" s="7">
        <f>+SUM(Y3:Y44)</f>
        <v>30</v>
      </c>
      <c r="Z1" s="7">
        <f>+SUM(Z3:Z44)</f>
        <v>33</v>
      </c>
      <c r="AA1" s="7"/>
      <c r="AB1" s="7" t="s">
        <v>1</v>
      </c>
      <c r="AC1" s="7"/>
      <c r="AD1" s="7" t="s">
        <v>2</v>
      </c>
      <c r="AE1" s="7"/>
      <c r="AF1" s="7" t="s">
        <v>3</v>
      </c>
      <c r="AG1" s="7"/>
      <c r="AH1" s="7" t="s">
        <v>4</v>
      </c>
      <c r="AI1" s="7"/>
      <c r="AJ1" s="7"/>
    </row>
    <row r="2" spans="1:36" thickBot="1" x14ac:dyDescent="0.25">
      <c r="A2" s="14"/>
      <c r="B2" s="15" t="s">
        <v>5</v>
      </c>
      <c r="C2" s="16" t="s">
        <v>6</v>
      </c>
      <c r="D2" s="17" t="s">
        <v>7</v>
      </c>
      <c r="E2" s="17" t="s">
        <v>8</v>
      </c>
      <c r="F2" s="18" t="s">
        <v>9</v>
      </c>
      <c r="G2" s="19" t="s">
        <v>10</v>
      </c>
      <c r="H2" s="19" t="s">
        <v>11</v>
      </c>
      <c r="I2" s="18" t="s">
        <v>12</v>
      </c>
      <c r="J2" s="20" t="s">
        <v>13</v>
      </c>
      <c r="K2" s="21" t="s">
        <v>14</v>
      </c>
      <c r="L2" s="15" t="s">
        <v>5</v>
      </c>
      <c r="M2" s="16" t="s">
        <v>6</v>
      </c>
      <c r="N2" s="17" t="s">
        <v>7</v>
      </c>
      <c r="O2" s="17" t="s">
        <v>8</v>
      </c>
      <c r="P2" s="18" t="s">
        <v>9</v>
      </c>
      <c r="Q2" s="19" t="s">
        <v>10</v>
      </c>
      <c r="R2" s="19" t="s">
        <v>11</v>
      </c>
      <c r="S2" s="18" t="s">
        <v>12</v>
      </c>
      <c r="T2" s="20" t="s">
        <v>13</v>
      </c>
      <c r="U2" s="21" t="s">
        <v>14</v>
      </c>
      <c r="V2" s="22"/>
      <c r="W2" s="23" t="s">
        <v>15</v>
      </c>
      <c r="X2" s="24" t="s">
        <v>16</v>
      </c>
      <c r="Y2" s="24" t="s">
        <v>15</v>
      </c>
      <c r="Z2" s="24" t="s">
        <v>16</v>
      </c>
      <c r="AA2" s="23"/>
      <c r="AB2" s="23" t="s">
        <v>15</v>
      </c>
      <c r="AC2" s="24" t="s">
        <v>16</v>
      </c>
      <c r="AD2" s="23" t="s">
        <v>15</v>
      </c>
      <c r="AE2" s="24" t="s">
        <v>16</v>
      </c>
      <c r="AF2" s="23" t="s">
        <v>15</v>
      </c>
      <c r="AG2" s="24" t="s">
        <v>16</v>
      </c>
      <c r="AH2" s="23" t="s">
        <v>15</v>
      </c>
      <c r="AI2" s="24" t="s">
        <v>16</v>
      </c>
      <c r="AJ2" s="22"/>
    </row>
    <row r="3" spans="1:36" ht="14.25" x14ac:dyDescent="0.2">
      <c r="A3" s="123" t="s">
        <v>17</v>
      </c>
      <c r="B3" s="25">
        <v>1</v>
      </c>
      <c r="C3" s="26" t="s">
        <v>6</v>
      </c>
      <c r="D3" s="27" t="s">
        <v>7</v>
      </c>
      <c r="E3" s="27" t="s">
        <v>8</v>
      </c>
      <c r="F3" s="28" t="s">
        <v>9</v>
      </c>
      <c r="G3" s="29" t="s">
        <v>10</v>
      </c>
      <c r="H3" s="29" t="s">
        <v>11</v>
      </c>
      <c r="I3" s="28" t="s">
        <v>12</v>
      </c>
      <c r="J3" s="30" t="s">
        <v>13</v>
      </c>
      <c r="K3" s="31" t="s">
        <v>14</v>
      </c>
      <c r="L3" s="25">
        <v>2</v>
      </c>
      <c r="M3" s="26" t="s">
        <v>6</v>
      </c>
      <c r="N3" s="27" t="s">
        <v>7</v>
      </c>
      <c r="O3" s="27" t="s">
        <v>8</v>
      </c>
      <c r="P3" s="28" t="s">
        <v>9</v>
      </c>
      <c r="Q3" s="29" t="s">
        <v>10</v>
      </c>
      <c r="R3" s="29" t="s">
        <v>11</v>
      </c>
      <c r="S3" s="28" t="s">
        <v>12</v>
      </c>
      <c r="T3" s="30" t="s">
        <v>13</v>
      </c>
      <c r="U3" s="31" t="s">
        <v>14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36" ht="14.25" x14ac:dyDescent="0.2">
      <c r="A4" s="124"/>
      <c r="B4" s="126" t="s">
        <v>18</v>
      </c>
      <c r="C4" s="33">
        <f>+IF(D4="","",1)</f>
        <v>1</v>
      </c>
      <c r="D4" s="34" t="s">
        <v>19</v>
      </c>
      <c r="E4" s="34" t="s">
        <v>20</v>
      </c>
      <c r="F4" s="35">
        <v>3</v>
      </c>
      <c r="G4" s="35">
        <v>0</v>
      </c>
      <c r="H4" s="35">
        <v>0</v>
      </c>
      <c r="I4" s="24">
        <f t="shared" ref="I4:I12" si="0">IF(E4="","",F4+(G4+H4)/2)</f>
        <v>3</v>
      </c>
      <c r="J4" s="36">
        <v>5</v>
      </c>
      <c r="K4" s="37"/>
      <c r="L4" s="126" t="s">
        <v>21</v>
      </c>
      <c r="M4" s="33">
        <f>+IF(N4="","",1)</f>
        <v>1</v>
      </c>
      <c r="N4" s="34" t="s">
        <v>22</v>
      </c>
      <c r="O4" s="34" t="s">
        <v>23</v>
      </c>
      <c r="P4" s="35">
        <v>3</v>
      </c>
      <c r="Q4" s="35">
        <v>0</v>
      </c>
      <c r="R4" s="35">
        <v>0</v>
      </c>
      <c r="S4" s="24">
        <f t="shared" ref="S4:S12" si="1">IF(O4="","",P4+(Q4+R4)/2)</f>
        <v>3</v>
      </c>
      <c r="T4" s="36">
        <v>5</v>
      </c>
      <c r="U4" s="37"/>
      <c r="V4" s="32"/>
      <c r="W4" s="32" t="b">
        <f t="shared" ref="W4:W12" si="2">NOT(ISERROR((FIND("Seçmeli",E4))))</f>
        <v>0</v>
      </c>
      <c r="X4" s="32" t="b">
        <f t="shared" ref="X4:X12" si="3">NOT(ISERROR((FIND("Seçmeli",O4))))</f>
        <v>0</v>
      </c>
      <c r="Y4" s="32" t="str">
        <f t="shared" ref="Y4:Y12" si="4">+IF(W4=TRUE,J4,"")</f>
        <v/>
      </c>
      <c r="Z4" s="32" t="str">
        <f t="shared" ref="Z4:Z12" si="5">+IF(X4=TRUE,T4,"")</f>
        <v/>
      </c>
      <c r="AA4" s="32"/>
      <c r="AB4" s="32" t="b">
        <f t="shared" ref="AB4:AB12" si="6">NOT(ISERROR((FIND("Bölüm",E4))))</f>
        <v>0</v>
      </c>
      <c r="AC4" s="32" t="b">
        <f t="shared" ref="AC4:AC12" si="7">NOT(ISERROR((FIND("Bölüm",O4))))</f>
        <v>0</v>
      </c>
      <c r="AD4" s="32" t="b">
        <f t="shared" ref="AD4:AD12" si="8">NOT(ISERROR((FIND("Fakülte",E4))))</f>
        <v>0</v>
      </c>
      <c r="AE4" s="32" t="b">
        <f t="shared" ref="AE4:AE12" si="9">NOT(ISERROR((FIND("Fakülte",O4))))</f>
        <v>0</v>
      </c>
      <c r="AF4" s="32" t="b">
        <f t="shared" ref="AF4:AF12" si="10">NOT(ISERROR((FIND("Üniversite",E4))))</f>
        <v>0</v>
      </c>
      <c r="AG4" s="32" t="b">
        <f t="shared" ref="AG4:AG12" si="11">NOT(ISERROR((FIND("Üniversite",O4))))</f>
        <v>0</v>
      </c>
      <c r="AH4" s="32" t="b">
        <f t="shared" ref="AH4:AH12" si="12">NOT(ISERROR((FIND("Staj",E4))))</f>
        <v>0</v>
      </c>
      <c r="AI4" s="32" t="b">
        <f t="shared" ref="AI4:AI12" si="13">NOT(ISERROR((FIND("Staj",O4))))</f>
        <v>0</v>
      </c>
      <c r="AJ4" s="32"/>
    </row>
    <row r="5" spans="1:36" ht="14.25" x14ac:dyDescent="0.2">
      <c r="A5" s="124"/>
      <c r="B5" s="127"/>
      <c r="C5" s="33">
        <f t="shared" ref="C5:C12" si="14">+IF(D5="","",C4+1)</f>
        <v>2</v>
      </c>
      <c r="D5" s="34" t="s">
        <v>24</v>
      </c>
      <c r="E5" s="34" t="s">
        <v>25</v>
      </c>
      <c r="F5" s="35">
        <v>3</v>
      </c>
      <c r="G5" s="35">
        <v>0</v>
      </c>
      <c r="H5" s="35">
        <v>0</v>
      </c>
      <c r="I5" s="24">
        <f t="shared" si="0"/>
        <v>3</v>
      </c>
      <c r="J5" s="36">
        <v>4</v>
      </c>
      <c r="K5" s="37"/>
      <c r="L5" s="127"/>
      <c r="M5" s="33">
        <f t="shared" ref="M5:M12" si="15">+IF(N5="","",M4+1)</f>
        <v>2</v>
      </c>
      <c r="N5" s="34" t="s">
        <v>26</v>
      </c>
      <c r="O5" s="34" t="s">
        <v>27</v>
      </c>
      <c r="P5" s="35">
        <v>3</v>
      </c>
      <c r="Q5" s="35">
        <v>0</v>
      </c>
      <c r="R5" s="35">
        <v>0</v>
      </c>
      <c r="S5" s="24">
        <f t="shared" si="1"/>
        <v>3</v>
      </c>
      <c r="T5" s="36">
        <v>4</v>
      </c>
      <c r="U5" s="37"/>
      <c r="V5" s="32"/>
      <c r="W5" s="32" t="b">
        <f t="shared" si="2"/>
        <v>0</v>
      </c>
      <c r="X5" s="32" t="b">
        <f t="shared" si="3"/>
        <v>0</v>
      </c>
      <c r="Y5" s="32" t="str">
        <f t="shared" si="4"/>
        <v/>
      </c>
      <c r="Z5" s="32" t="str">
        <f t="shared" si="5"/>
        <v/>
      </c>
      <c r="AA5" s="32"/>
      <c r="AB5" s="32" t="b">
        <f t="shared" si="6"/>
        <v>0</v>
      </c>
      <c r="AC5" s="32" t="b">
        <f t="shared" si="7"/>
        <v>0</v>
      </c>
      <c r="AD5" s="32" t="b">
        <f t="shared" si="8"/>
        <v>0</v>
      </c>
      <c r="AE5" s="32" t="b">
        <f t="shared" si="9"/>
        <v>0</v>
      </c>
      <c r="AF5" s="32" t="b">
        <f t="shared" si="10"/>
        <v>0</v>
      </c>
      <c r="AG5" s="32" t="b">
        <f t="shared" si="11"/>
        <v>0</v>
      </c>
      <c r="AH5" s="32" t="b">
        <f t="shared" si="12"/>
        <v>0</v>
      </c>
      <c r="AI5" s="32" t="b">
        <f t="shared" si="13"/>
        <v>0</v>
      </c>
      <c r="AJ5" s="32"/>
    </row>
    <row r="6" spans="1:36" ht="14.25" x14ac:dyDescent="0.2">
      <c r="A6" s="124"/>
      <c r="B6" s="127"/>
      <c r="C6" s="33">
        <f t="shared" si="14"/>
        <v>3</v>
      </c>
      <c r="D6" s="34" t="s">
        <v>28</v>
      </c>
      <c r="E6" s="34" t="s">
        <v>29</v>
      </c>
      <c r="F6" s="35">
        <v>3</v>
      </c>
      <c r="G6" s="35">
        <v>0</v>
      </c>
      <c r="H6" s="35">
        <v>0</v>
      </c>
      <c r="I6" s="24">
        <f t="shared" si="0"/>
        <v>3</v>
      </c>
      <c r="J6" s="36">
        <v>5</v>
      </c>
      <c r="K6" s="37"/>
      <c r="L6" s="127"/>
      <c r="M6" s="33">
        <f t="shared" si="15"/>
        <v>3</v>
      </c>
      <c r="N6" s="34" t="s">
        <v>30</v>
      </c>
      <c r="O6" s="34" t="s">
        <v>31</v>
      </c>
      <c r="P6" s="35">
        <v>3</v>
      </c>
      <c r="Q6" s="35">
        <v>0</v>
      </c>
      <c r="R6" s="35">
        <v>0</v>
      </c>
      <c r="S6" s="24">
        <f t="shared" si="1"/>
        <v>3</v>
      </c>
      <c r="T6" s="36">
        <v>4</v>
      </c>
      <c r="U6" s="37"/>
      <c r="V6" s="32"/>
      <c r="W6" s="32" t="b">
        <f t="shared" si="2"/>
        <v>0</v>
      </c>
      <c r="X6" s="32" t="b">
        <f t="shared" si="3"/>
        <v>0</v>
      </c>
      <c r="Y6" s="32" t="str">
        <f t="shared" si="4"/>
        <v/>
      </c>
      <c r="Z6" s="32" t="str">
        <f t="shared" si="5"/>
        <v/>
      </c>
      <c r="AA6" s="32"/>
      <c r="AB6" s="32" t="b">
        <f t="shared" si="6"/>
        <v>0</v>
      </c>
      <c r="AC6" s="32" t="b">
        <f t="shared" si="7"/>
        <v>0</v>
      </c>
      <c r="AD6" s="32" t="b">
        <f t="shared" si="8"/>
        <v>0</v>
      </c>
      <c r="AE6" s="32" t="b">
        <f t="shared" si="9"/>
        <v>0</v>
      </c>
      <c r="AF6" s="32" t="b">
        <f t="shared" si="10"/>
        <v>0</v>
      </c>
      <c r="AG6" s="32" t="b">
        <f t="shared" si="11"/>
        <v>0</v>
      </c>
      <c r="AH6" s="32" t="b">
        <f t="shared" si="12"/>
        <v>0</v>
      </c>
      <c r="AI6" s="32" t="b">
        <f t="shared" si="13"/>
        <v>0</v>
      </c>
      <c r="AJ6" s="32"/>
    </row>
    <row r="7" spans="1:36" ht="14.25" x14ac:dyDescent="0.2">
      <c r="A7" s="124"/>
      <c r="B7" s="127"/>
      <c r="C7" s="33">
        <f t="shared" si="14"/>
        <v>4</v>
      </c>
      <c r="D7" s="34" t="s">
        <v>32</v>
      </c>
      <c r="E7" s="34" t="s">
        <v>33</v>
      </c>
      <c r="F7" s="35">
        <v>3</v>
      </c>
      <c r="G7" s="35">
        <v>0</v>
      </c>
      <c r="H7" s="35">
        <v>0</v>
      </c>
      <c r="I7" s="24">
        <f t="shared" si="0"/>
        <v>3</v>
      </c>
      <c r="J7" s="36">
        <v>5</v>
      </c>
      <c r="K7" s="37"/>
      <c r="L7" s="127"/>
      <c r="M7" s="33">
        <f t="shared" si="15"/>
        <v>4</v>
      </c>
      <c r="N7" s="34" t="s">
        <v>34</v>
      </c>
      <c r="O7" s="34" t="s">
        <v>35</v>
      </c>
      <c r="P7" s="35">
        <v>3</v>
      </c>
      <c r="Q7" s="35">
        <v>0</v>
      </c>
      <c r="R7" s="35">
        <v>0</v>
      </c>
      <c r="S7" s="24">
        <f t="shared" si="1"/>
        <v>3</v>
      </c>
      <c r="T7" s="36">
        <v>3</v>
      </c>
      <c r="U7" s="37"/>
      <c r="V7" s="32"/>
      <c r="W7" s="32" t="b">
        <f t="shared" si="2"/>
        <v>0</v>
      </c>
      <c r="X7" s="32" t="b">
        <f t="shared" si="3"/>
        <v>0</v>
      </c>
      <c r="Y7" s="32" t="str">
        <f t="shared" si="4"/>
        <v/>
      </c>
      <c r="Z7" s="32" t="str">
        <f t="shared" si="5"/>
        <v/>
      </c>
      <c r="AA7" s="32"/>
      <c r="AB7" s="32" t="b">
        <f t="shared" si="6"/>
        <v>0</v>
      </c>
      <c r="AC7" s="32" t="b">
        <f t="shared" si="7"/>
        <v>0</v>
      </c>
      <c r="AD7" s="32" t="b">
        <f t="shared" si="8"/>
        <v>0</v>
      </c>
      <c r="AE7" s="32" t="b">
        <f t="shared" si="9"/>
        <v>0</v>
      </c>
      <c r="AF7" s="32" t="b">
        <f t="shared" si="10"/>
        <v>0</v>
      </c>
      <c r="AG7" s="32" t="b">
        <f t="shared" si="11"/>
        <v>0</v>
      </c>
      <c r="AH7" s="32" t="b">
        <f t="shared" si="12"/>
        <v>0</v>
      </c>
      <c r="AI7" s="32" t="b">
        <f t="shared" si="13"/>
        <v>0</v>
      </c>
      <c r="AJ7" s="32"/>
    </row>
    <row r="8" spans="1:36" ht="14.25" x14ac:dyDescent="0.2">
      <c r="A8" s="124"/>
      <c r="B8" s="127"/>
      <c r="C8" s="33">
        <f t="shared" si="14"/>
        <v>5</v>
      </c>
      <c r="D8" s="34" t="s">
        <v>36</v>
      </c>
      <c r="E8" s="34" t="s">
        <v>37</v>
      </c>
      <c r="F8" s="35">
        <v>3</v>
      </c>
      <c r="G8" s="35">
        <v>0</v>
      </c>
      <c r="H8" s="35">
        <v>0</v>
      </c>
      <c r="I8" s="24">
        <f t="shared" si="0"/>
        <v>3</v>
      </c>
      <c r="J8" s="36">
        <v>4</v>
      </c>
      <c r="K8" s="37"/>
      <c r="L8" s="127"/>
      <c r="M8" s="33">
        <f t="shared" si="15"/>
        <v>5</v>
      </c>
      <c r="N8" s="34" t="s">
        <v>38</v>
      </c>
      <c r="O8" s="34" t="s">
        <v>39</v>
      </c>
      <c r="P8" s="35">
        <v>3</v>
      </c>
      <c r="Q8" s="35">
        <v>0</v>
      </c>
      <c r="R8" s="35">
        <v>0</v>
      </c>
      <c r="S8" s="24">
        <f t="shared" si="1"/>
        <v>3</v>
      </c>
      <c r="T8" s="36">
        <v>5</v>
      </c>
      <c r="U8" s="37"/>
      <c r="V8" s="32"/>
      <c r="W8" s="32" t="b">
        <f t="shared" si="2"/>
        <v>0</v>
      </c>
      <c r="X8" s="32" t="b">
        <f t="shared" si="3"/>
        <v>0</v>
      </c>
      <c r="Y8" s="32" t="str">
        <f t="shared" si="4"/>
        <v/>
      </c>
      <c r="Z8" s="32" t="str">
        <f t="shared" si="5"/>
        <v/>
      </c>
      <c r="AA8" s="32"/>
      <c r="AB8" s="32" t="b">
        <f t="shared" si="6"/>
        <v>0</v>
      </c>
      <c r="AC8" s="32" t="b">
        <f t="shared" si="7"/>
        <v>0</v>
      </c>
      <c r="AD8" s="32" t="b">
        <f t="shared" si="8"/>
        <v>0</v>
      </c>
      <c r="AE8" s="32" t="b">
        <f t="shared" si="9"/>
        <v>0</v>
      </c>
      <c r="AF8" s="32" t="b">
        <f t="shared" si="10"/>
        <v>0</v>
      </c>
      <c r="AG8" s="32" t="b">
        <f t="shared" si="11"/>
        <v>0</v>
      </c>
      <c r="AH8" s="32" t="b">
        <f t="shared" si="12"/>
        <v>0</v>
      </c>
      <c r="AI8" s="32" t="b">
        <f t="shared" si="13"/>
        <v>0</v>
      </c>
      <c r="AJ8" s="32"/>
    </row>
    <row r="9" spans="1:36" ht="14.25" x14ac:dyDescent="0.2">
      <c r="A9" s="124"/>
      <c r="B9" s="127"/>
      <c r="C9" s="33">
        <f t="shared" si="14"/>
        <v>6</v>
      </c>
      <c r="D9" s="34" t="s">
        <v>40</v>
      </c>
      <c r="E9" s="34" t="s">
        <v>41</v>
      </c>
      <c r="F9" s="35">
        <v>3</v>
      </c>
      <c r="G9" s="35">
        <v>0</v>
      </c>
      <c r="H9" s="35">
        <v>0</v>
      </c>
      <c r="I9" s="24">
        <f t="shared" si="0"/>
        <v>3</v>
      </c>
      <c r="J9" s="36">
        <v>3</v>
      </c>
      <c r="K9" s="37"/>
      <c r="L9" s="127"/>
      <c r="M9" s="33">
        <f t="shared" si="15"/>
        <v>6</v>
      </c>
      <c r="N9" s="34" t="s">
        <v>42</v>
      </c>
      <c r="O9" s="34" t="s">
        <v>43</v>
      </c>
      <c r="P9" s="35">
        <v>2</v>
      </c>
      <c r="Q9" s="35">
        <v>2</v>
      </c>
      <c r="R9" s="35">
        <v>0</v>
      </c>
      <c r="S9" s="24">
        <f t="shared" si="1"/>
        <v>3</v>
      </c>
      <c r="T9" s="36">
        <v>3</v>
      </c>
      <c r="U9" s="37"/>
      <c r="V9" s="32"/>
      <c r="W9" s="32" t="b">
        <f t="shared" si="2"/>
        <v>0</v>
      </c>
      <c r="X9" s="32" t="b">
        <f t="shared" si="3"/>
        <v>0</v>
      </c>
      <c r="Y9" s="32" t="str">
        <f t="shared" si="4"/>
        <v/>
      </c>
      <c r="Z9" s="32" t="str">
        <f t="shared" si="5"/>
        <v/>
      </c>
      <c r="AA9" s="32"/>
      <c r="AB9" s="32" t="b">
        <f t="shared" si="6"/>
        <v>0</v>
      </c>
      <c r="AC9" s="32" t="b">
        <f t="shared" si="7"/>
        <v>0</v>
      </c>
      <c r="AD9" s="32" t="b">
        <f t="shared" si="8"/>
        <v>0</v>
      </c>
      <c r="AE9" s="32" t="b">
        <f t="shared" si="9"/>
        <v>0</v>
      </c>
      <c r="AF9" s="32" t="b">
        <f t="shared" si="10"/>
        <v>0</v>
      </c>
      <c r="AG9" s="32" t="b">
        <f t="shared" si="11"/>
        <v>0</v>
      </c>
      <c r="AH9" s="32" t="b">
        <f t="shared" si="12"/>
        <v>0</v>
      </c>
      <c r="AI9" s="32" t="b">
        <f t="shared" si="13"/>
        <v>0</v>
      </c>
      <c r="AJ9" s="32"/>
    </row>
    <row r="10" spans="1:36" ht="14.25" x14ac:dyDescent="0.2">
      <c r="A10" s="124"/>
      <c r="B10" s="127"/>
      <c r="C10" s="33">
        <f t="shared" si="14"/>
        <v>7</v>
      </c>
      <c r="D10" s="34" t="s">
        <v>44</v>
      </c>
      <c r="E10" s="34" t="s">
        <v>45</v>
      </c>
      <c r="F10" s="35">
        <v>2</v>
      </c>
      <c r="G10" s="35">
        <v>0</v>
      </c>
      <c r="H10" s="35">
        <v>0</v>
      </c>
      <c r="I10" s="24">
        <f t="shared" si="0"/>
        <v>2</v>
      </c>
      <c r="J10" s="36">
        <v>2</v>
      </c>
      <c r="K10" s="37"/>
      <c r="L10" s="127"/>
      <c r="M10" s="33">
        <f t="shared" si="15"/>
        <v>7</v>
      </c>
      <c r="N10" s="34" t="s">
        <v>46</v>
      </c>
      <c r="O10" s="34" t="s">
        <v>47</v>
      </c>
      <c r="P10" s="35">
        <v>1</v>
      </c>
      <c r="Q10" s="35">
        <v>0</v>
      </c>
      <c r="R10" s="35">
        <v>0</v>
      </c>
      <c r="S10" s="24">
        <f t="shared" si="1"/>
        <v>1</v>
      </c>
      <c r="T10" s="36">
        <v>2</v>
      </c>
      <c r="U10" s="37"/>
      <c r="V10" s="32"/>
      <c r="W10" s="32" t="b">
        <f t="shared" si="2"/>
        <v>0</v>
      </c>
      <c r="X10" s="32" t="b">
        <f t="shared" si="3"/>
        <v>0</v>
      </c>
      <c r="Y10" s="32" t="str">
        <f t="shared" si="4"/>
        <v/>
      </c>
      <c r="Z10" s="32" t="str">
        <f t="shared" si="5"/>
        <v/>
      </c>
      <c r="AA10" s="32"/>
      <c r="AB10" s="32" t="b">
        <f t="shared" si="6"/>
        <v>0</v>
      </c>
      <c r="AC10" s="32" t="b">
        <f t="shared" si="7"/>
        <v>0</v>
      </c>
      <c r="AD10" s="32" t="b">
        <f t="shared" si="8"/>
        <v>0</v>
      </c>
      <c r="AE10" s="32" t="b">
        <f t="shared" si="9"/>
        <v>0</v>
      </c>
      <c r="AF10" s="32" t="b">
        <f t="shared" si="10"/>
        <v>0</v>
      </c>
      <c r="AG10" s="32" t="b">
        <f t="shared" si="11"/>
        <v>0</v>
      </c>
      <c r="AH10" s="32" t="b">
        <f t="shared" si="12"/>
        <v>0</v>
      </c>
      <c r="AI10" s="32" t="b">
        <f t="shared" si="13"/>
        <v>0</v>
      </c>
      <c r="AJ10" s="32"/>
    </row>
    <row r="11" spans="1:36" ht="14.25" x14ac:dyDescent="0.2">
      <c r="A11" s="124"/>
      <c r="B11" s="127"/>
      <c r="C11" s="33">
        <f t="shared" si="14"/>
        <v>8</v>
      </c>
      <c r="D11" s="34" t="s">
        <v>48</v>
      </c>
      <c r="E11" s="34" t="s">
        <v>49</v>
      </c>
      <c r="F11" s="35">
        <v>2</v>
      </c>
      <c r="G11" s="35">
        <v>1</v>
      </c>
      <c r="H11" s="35">
        <v>0</v>
      </c>
      <c r="I11" s="24">
        <f t="shared" si="0"/>
        <v>2.5</v>
      </c>
      <c r="J11" s="36">
        <v>2</v>
      </c>
      <c r="K11" s="37"/>
      <c r="L11" s="127"/>
      <c r="M11" s="33">
        <f t="shared" si="15"/>
        <v>8</v>
      </c>
      <c r="N11" s="34" t="s">
        <v>50</v>
      </c>
      <c r="O11" s="34" t="s">
        <v>51</v>
      </c>
      <c r="P11" s="35">
        <v>2</v>
      </c>
      <c r="Q11" s="35">
        <v>0</v>
      </c>
      <c r="R11" s="35">
        <v>0</v>
      </c>
      <c r="S11" s="24">
        <f t="shared" si="1"/>
        <v>2</v>
      </c>
      <c r="T11" s="36">
        <v>2</v>
      </c>
      <c r="U11" s="37"/>
      <c r="V11" s="32"/>
      <c r="W11" s="32" t="b">
        <f t="shared" si="2"/>
        <v>0</v>
      </c>
      <c r="X11" s="32" t="b">
        <f t="shared" si="3"/>
        <v>0</v>
      </c>
      <c r="Y11" s="32" t="str">
        <f t="shared" si="4"/>
        <v/>
      </c>
      <c r="Z11" s="32" t="str">
        <f t="shared" si="5"/>
        <v/>
      </c>
      <c r="AA11" s="32"/>
      <c r="AB11" s="32" t="b">
        <f t="shared" si="6"/>
        <v>0</v>
      </c>
      <c r="AC11" s="32" t="b">
        <f t="shared" si="7"/>
        <v>0</v>
      </c>
      <c r="AD11" s="32" t="b">
        <f t="shared" si="8"/>
        <v>0</v>
      </c>
      <c r="AE11" s="32" t="b">
        <f t="shared" si="9"/>
        <v>0</v>
      </c>
      <c r="AF11" s="32" t="b">
        <f t="shared" si="10"/>
        <v>0</v>
      </c>
      <c r="AG11" s="32" t="b">
        <f t="shared" si="11"/>
        <v>0</v>
      </c>
      <c r="AH11" s="32" t="b">
        <f t="shared" si="12"/>
        <v>0</v>
      </c>
      <c r="AI11" s="32" t="b">
        <f t="shared" si="13"/>
        <v>0</v>
      </c>
      <c r="AJ11" s="32"/>
    </row>
    <row r="12" spans="1:36" ht="14.25" x14ac:dyDescent="0.2">
      <c r="A12" s="124"/>
      <c r="B12" s="127"/>
      <c r="C12" s="33" t="str">
        <f t="shared" si="14"/>
        <v/>
      </c>
      <c r="D12" s="38"/>
      <c r="E12" s="38"/>
      <c r="F12" s="39"/>
      <c r="G12" s="39"/>
      <c r="H12" s="39"/>
      <c r="I12" s="24" t="str">
        <f t="shared" si="0"/>
        <v/>
      </c>
      <c r="J12" s="40"/>
      <c r="K12" s="37"/>
      <c r="L12" s="127"/>
      <c r="M12" s="33">
        <f t="shared" si="15"/>
        <v>9</v>
      </c>
      <c r="N12" s="34" t="s">
        <v>52</v>
      </c>
      <c r="O12" s="34" t="s">
        <v>53</v>
      </c>
      <c r="P12" s="35">
        <v>2</v>
      </c>
      <c r="Q12" s="35">
        <v>1</v>
      </c>
      <c r="R12" s="35">
        <v>0</v>
      </c>
      <c r="S12" s="24">
        <f t="shared" si="1"/>
        <v>2.5</v>
      </c>
      <c r="T12" s="36">
        <v>2</v>
      </c>
      <c r="U12" s="37"/>
      <c r="V12" s="32"/>
      <c r="W12" s="32" t="b">
        <f t="shared" si="2"/>
        <v>0</v>
      </c>
      <c r="X12" s="32" t="b">
        <f t="shared" si="3"/>
        <v>0</v>
      </c>
      <c r="Y12" s="32" t="str">
        <f t="shared" si="4"/>
        <v/>
      </c>
      <c r="Z12" s="32" t="str">
        <f t="shared" si="5"/>
        <v/>
      </c>
      <c r="AA12" s="32"/>
      <c r="AB12" s="32" t="b">
        <f t="shared" si="6"/>
        <v>0</v>
      </c>
      <c r="AC12" s="32" t="b">
        <f t="shared" si="7"/>
        <v>0</v>
      </c>
      <c r="AD12" s="32" t="b">
        <f t="shared" si="8"/>
        <v>0</v>
      </c>
      <c r="AE12" s="32" t="b">
        <f t="shared" si="9"/>
        <v>0</v>
      </c>
      <c r="AF12" s="32" t="b">
        <f t="shared" si="10"/>
        <v>0</v>
      </c>
      <c r="AG12" s="32" t="b">
        <f t="shared" si="11"/>
        <v>0</v>
      </c>
      <c r="AH12" s="32" t="b">
        <f t="shared" si="12"/>
        <v>0</v>
      </c>
      <c r="AI12" s="32" t="b">
        <f t="shared" si="13"/>
        <v>0</v>
      </c>
      <c r="AJ12" s="32"/>
    </row>
    <row r="13" spans="1:36" ht="14.25" x14ac:dyDescent="0.2">
      <c r="A13" s="124"/>
      <c r="B13" s="127"/>
      <c r="C13" s="43"/>
      <c r="D13" s="44"/>
      <c r="E13" s="45" t="s">
        <v>54</v>
      </c>
      <c r="F13" s="46">
        <f>+SUM(F4:F12)</f>
        <v>22</v>
      </c>
      <c r="G13" s="47">
        <f>+SUM(G4:G12)</f>
        <v>1</v>
      </c>
      <c r="H13" s="47">
        <f>+SUM(H4:H12)</f>
        <v>0</v>
      </c>
      <c r="I13" s="47">
        <f>+SUM(I4:I12)</f>
        <v>22.5</v>
      </c>
      <c r="J13" s="48">
        <f>+SUM(J4:J12)</f>
        <v>30</v>
      </c>
      <c r="K13" s="49"/>
      <c r="L13" s="127"/>
      <c r="M13" s="43"/>
      <c r="N13" s="44"/>
      <c r="O13" s="45" t="s">
        <v>54</v>
      </c>
      <c r="P13" s="46">
        <f>+SUM(P4:P12)</f>
        <v>22</v>
      </c>
      <c r="Q13" s="47">
        <f>+SUM(Q4:Q12)</f>
        <v>3</v>
      </c>
      <c r="R13" s="47">
        <f>+SUM(R4:R12)</f>
        <v>0</v>
      </c>
      <c r="S13" s="47">
        <f>+SUM(S4:S12)</f>
        <v>23.5</v>
      </c>
      <c r="T13" s="48">
        <f>+SUM(T4:T12)</f>
        <v>30</v>
      </c>
      <c r="U13" s="49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36" ht="14.25" x14ac:dyDescent="0.2">
      <c r="A14" s="125"/>
      <c r="B14" s="128"/>
      <c r="C14" s="50"/>
      <c r="D14" s="51"/>
      <c r="E14" s="52" t="s">
        <v>55</v>
      </c>
      <c r="F14" s="53">
        <f t="shared" ref="F14:J14" si="16">F13</f>
        <v>22</v>
      </c>
      <c r="G14" s="53">
        <f t="shared" si="16"/>
        <v>1</v>
      </c>
      <c r="H14" s="53">
        <f t="shared" si="16"/>
        <v>0</v>
      </c>
      <c r="I14" s="53">
        <f t="shared" si="16"/>
        <v>22.5</v>
      </c>
      <c r="J14" s="54">
        <f t="shared" si="16"/>
        <v>30</v>
      </c>
      <c r="K14" s="55"/>
      <c r="L14" s="128"/>
      <c r="M14" s="50"/>
      <c r="N14" s="51"/>
      <c r="O14" s="52" t="s">
        <v>55</v>
      </c>
      <c r="P14" s="53">
        <f t="shared" ref="P14:T14" si="17">F14+P13</f>
        <v>44</v>
      </c>
      <c r="Q14" s="53">
        <f t="shared" si="17"/>
        <v>4</v>
      </c>
      <c r="R14" s="53">
        <f t="shared" si="17"/>
        <v>0</v>
      </c>
      <c r="S14" s="53">
        <f t="shared" si="17"/>
        <v>46</v>
      </c>
      <c r="T14" s="54">
        <f t="shared" si="17"/>
        <v>60</v>
      </c>
      <c r="U14" s="55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14.25" x14ac:dyDescent="0.2">
      <c r="A15" s="123" t="s">
        <v>56</v>
      </c>
      <c r="B15" s="25">
        <v>3</v>
      </c>
      <c r="C15" s="26" t="s">
        <v>6</v>
      </c>
      <c r="D15" s="27" t="s">
        <v>7</v>
      </c>
      <c r="E15" s="27" t="s">
        <v>8</v>
      </c>
      <c r="F15" s="28" t="s">
        <v>9</v>
      </c>
      <c r="G15" s="29" t="s">
        <v>10</v>
      </c>
      <c r="H15" s="29" t="s">
        <v>11</v>
      </c>
      <c r="I15" s="28" t="s">
        <v>12</v>
      </c>
      <c r="J15" s="30" t="s">
        <v>13</v>
      </c>
      <c r="K15" s="31" t="s">
        <v>14</v>
      </c>
      <c r="L15" s="25">
        <v>4</v>
      </c>
      <c r="M15" s="26" t="s">
        <v>6</v>
      </c>
      <c r="N15" s="27" t="s">
        <v>7</v>
      </c>
      <c r="O15" s="27" t="s">
        <v>8</v>
      </c>
      <c r="P15" s="28" t="s">
        <v>9</v>
      </c>
      <c r="Q15" s="29" t="s">
        <v>10</v>
      </c>
      <c r="R15" s="29" t="s">
        <v>11</v>
      </c>
      <c r="S15" s="28" t="s">
        <v>12</v>
      </c>
      <c r="T15" s="30" t="s">
        <v>13</v>
      </c>
      <c r="U15" s="31" t="s">
        <v>14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</row>
    <row r="16" spans="1:36" ht="14.25" x14ac:dyDescent="0.2">
      <c r="A16" s="124"/>
      <c r="B16" s="126" t="s">
        <v>57</v>
      </c>
      <c r="C16" s="33">
        <f>+IF(D16="","",1)</f>
        <v>1</v>
      </c>
      <c r="D16" s="34" t="s">
        <v>58</v>
      </c>
      <c r="E16" s="34" t="s">
        <v>59</v>
      </c>
      <c r="F16" s="35">
        <v>3</v>
      </c>
      <c r="G16" s="35">
        <v>0</v>
      </c>
      <c r="H16" s="35">
        <v>0</v>
      </c>
      <c r="I16" s="24">
        <f t="shared" ref="I16:I23" si="18">IF(E16="","",F16+(G16+H16)/2)</f>
        <v>3</v>
      </c>
      <c r="J16" s="36">
        <v>5</v>
      </c>
      <c r="K16" s="37"/>
      <c r="L16" s="126" t="s">
        <v>60</v>
      </c>
      <c r="M16" s="33">
        <f>+IF(N16="","",1)</f>
        <v>1</v>
      </c>
      <c r="N16" s="34" t="s">
        <v>61</v>
      </c>
      <c r="O16" s="34" t="s">
        <v>62</v>
      </c>
      <c r="P16" s="35">
        <v>3</v>
      </c>
      <c r="Q16" s="35">
        <v>0</v>
      </c>
      <c r="R16" s="35">
        <v>0</v>
      </c>
      <c r="S16" s="24">
        <f t="shared" ref="S16:S23" si="19">IF(O16="","",P16+(Q16+R16)/2)</f>
        <v>3</v>
      </c>
      <c r="T16" s="36">
        <v>5</v>
      </c>
      <c r="U16" s="37"/>
      <c r="V16" s="32"/>
      <c r="W16" s="32" t="b">
        <f t="shared" ref="W16:W23" si="20">NOT(ISERROR((FIND("Seçmeli",E16))))</f>
        <v>0</v>
      </c>
      <c r="X16" s="32" t="b">
        <f t="shared" ref="X16:X23" si="21">NOT(ISERROR((FIND("Seçmeli",O16))))</f>
        <v>0</v>
      </c>
      <c r="Y16" s="32" t="str">
        <f t="shared" ref="Y16:Y23" si="22">+IF(W16=TRUE,J16,"")</f>
        <v/>
      </c>
      <c r="Z16" s="32" t="str">
        <f t="shared" ref="Z16:Z23" si="23">+IF(X16=TRUE,T16,"")</f>
        <v/>
      </c>
      <c r="AA16" s="32"/>
      <c r="AB16" s="32" t="b">
        <f t="shared" ref="AB16:AB23" si="24">NOT(ISERROR((FIND("Bölüm",E16))))</f>
        <v>0</v>
      </c>
      <c r="AC16" s="32" t="b">
        <f t="shared" ref="AC16:AC23" si="25">NOT(ISERROR((FIND("Bölüm",O16))))</f>
        <v>0</v>
      </c>
      <c r="AD16" s="32" t="b">
        <f t="shared" ref="AD16:AD23" si="26">NOT(ISERROR((FIND("Fakülte",E16))))</f>
        <v>0</v>
      </c>
      <c r="AE16" s="32" t="b">
        <f t="shared" ref="AE16:AE23" si="27">NOT(ISERROR((FIND("Fakülte",O16))))</f>
        <v>0</v>
      </c>
      <c r="AF16" s="32" t="b">
        <f t="shared" ref="AF16:AF23" si="28">NOT(ISERROR((FIND("Üniversite",E16))))</f>
        <v>0</v>
      </c>
      <c r="AG16" s="32" t="b">
        <f t="shared" ref="AG16:AG23" si="29">NOT(ISERROR((FIND("Üniversite",O16))))</f>
        <v>0</v>
      </c>
      <c r="AH16" s="32" t="b">
        <f t="shared" ref="AH16:AH23" si="30">NOT(ISERROR((FIND("Staj",E16))))</f>
        <v>0</v>
      </c>
      <c r="AI16" s="32" t="b">
        <f t="shared" ref="AI16:AI23" si="31">NOT(ISERROR((FIND("Staj",O16))))</f>
        <v>0</v>
      </c>
      <c r="AJ16" s="32"/>
    </row>
    <row r="17" spans="1:36" ht="14.25" x14ac:dyDescent="0.2">
      <c r="A17" s="124"/>
      <c r="B17" s="127"/>
      <c r="C17" s="33">
        <f t="shared" ref="C17:C23" si="32">+IF(D17="","",C16+1)</f>
        <v>2</v>
      </c>
      <c r="D17" s="34" t="s">
        <v>63</v>
      </c>
      <c r="E17" s="34" t="s">
        <v>64</v>
      </c>
      <c r="F17" s="35">
        <v>3</v>
      </c>
      <c r="G17" s="35">
        <v>0</v>
      </c>
      <c r="H17" s="35">
        <v>0</v>
      </c>
      <c r="I17" s="24">
        <f t="shared" si="18"/>
        <v>3</v>
      </c>
      <c r="J17" s="36">
        <v>5</v>
      </c>
      <c r="K17" s="37"/>
      <c r="L17" s="127"/>
      <c r="M17" s="33">
        <f t="shared" ref="M17:M23" si="33">+IF(N17="","",M16+1)</f>
        <v>2</v>
      </c>
      <c r="N17" s="34" t="s">
        <v>65</v>
      </c>
      <c r="O17" s="34" t="s">
        <v>66</v>
      </c>
      <c r="P17" s="35">
        <v>3</v>
      </c>
      <c r="Q17" s="35">
        <v>0</v>
      </c>
      <c r="R17" s="35">
        <v>0</v>
      </c>
      <c r="S17" s="24">
        <f t="shared" si="19"/>
        <v>3</v>
      </c>
      <c r="T17" s="36">
        <v>5</v>
      </c>
      <c r="U17" s="37"/>
      <c r="V17" s="32"/>
      <c r="W17" s="32" t="b">
        <f t="shared" si="20"/>
        <v>0</v>
      </c>
      <c r="X17" s="32" t="b">
        <f t="shared" si="21"/>
        <v>0</v>
      </c>
      <c r="Y17" s="32" t="str">
        <f t="shared" si="22"/>
        <v/>
      </c>
      <c r="Z17" s="32" t="str">
        <f t="shared" si="23"/>
        <v/>
      </c>
      <c r="AA17" s="32"/>
      <c r="AB17" s="32" t="b">
        <f t="shared" si="24"/>
        <v>0</v>
      </c>
      <c r="AC17" s="32" t="b">
        <f t="shared" si="25"/>
        <v>0</v>
      </c>
      <c r="AD17" s="32" t="b">
        <f t="shared" si="26"/>
        <v>0</v>
      </c>
      <c r="AE17" s="32" t="b">
        <f t="shared" si="27"/>
        <v>0</v>
      </c>
      <c r="AF17" s="32" t="b">
        <f t="shared" si="28"/>
        <v>0</v>
      </c>
      <c r="AG17" s="32" t="b">
        <f t="shared" si="29"/>
        <v>0</v>
      </c>
      <c r="AH17" s="32" t="b">
        <f t="shared" si="30"/>
        <v>0</v>
      </c>
      <c r="AI17" s="32" t="b">
        <f t="shared" si="31"/>
        <v>0</v>
      </c>
      <c r="AJ17" s="32"/>
    </row>
    <row r="18" spans="1:36" ht="14.25" x14ac:dyDescent="0.2">
      <c r="A18" s="124"/>
      <c r="B18" s="127"/>
      <c r="C18" s="33">
        <f t="shared" si="32"/>
        <v>3</v>
      </c>
      <c r="D18" s="34" t="s">
        <v>67</v>
      </c>
      <c r="E18" s="34" t="s">
        <v>68</v>
      </c>
      <c r="F18" s="35">
        <v>3</v>
      </c>
      <c r="G18" s="35">
        <v>0</v>
      </c>
      <c r="H18" s="35">
        <v>0</v>
      </c>
      <c r="I18" s="24">
        <f t="shared" si="18"/>
        <v>3</v>
      </c>
      <c r="J18" s="36">
        <v>4</v>
      </c>
      <c r="K18" s="37"/>
      <c r="L18" s="127"/>
      <c r="M18" s="33">
        <f t="shared" si="33"/>
        <v>3</v>
      </c>
      <c r="N18" s="34" t="s">
        <v>69</v>
      </c>
      <c r="O18" s="34" t="s">
        <v>70</v>
      </c>
      <c r="P18" s="35">
        <v>3</v>
      </c>
      <c r="Q18" s="35">
        <v>0</v>
      </c>
      <c r="R18" s="35">
        <v>0</v>
      </c>
      <c r="S18" s="24">
        <f t="shared" si="19"/>
        <v>3</v>
      </c>
      <c r="T18" s="36">
        <v>4</v>
      </c>
      <c r="U18" s="37"/>
      <c r="V18" s="32"/>
      <c r="W18" s="32" t="b">
        <f t="shared" si="20"/>
        <v>0</v>
      </c>
      <c r="X18" s="32" t="b">
        <f t="shared" si="21"/>
        <v>0</v>
      </c>
      <c r="Y18" s="32" t="str">
        <f t="shared" si="22"/>
        <v/>
      </c>
      <c r="Z18" s="32" t="str">
        <f t="shared" si="23"/>
        <v/>
      </c>
      <c r="AA18" s="32"/>
      <c r="AB18" s="32" t="b">
        <f t="shared" si="24"/>
        <v>0</v>
      </c>
      <c r="AC18" s="32" t="b">
        <f t="shared" si="25"/>
        <v>0</v>
      </c>
      <c r="AD18" s="32" t="b">
        <f t="shared" si="26"/>
        <v>0</v>
      </c>
      <c r="AE18" s="32" t="b">
        <f t="shared" si="27"/>
        <v>0</v>
      </c>
      <c r="AF18" s="32" t="b">
        <f t="shared" si="28"/>
        <v>0</v>
      </c>
      <c r="AG18" s="32" t="b">
        <f t="shared" si="29"/>
        <v>0</v>
      </c>
      <c r="AH18" s="32" t="b">
        <f t="shared" si="30"/>
        <v>0</v>
      </c>
      <c r="AI18" s="32" t="b">
        <f t="shared" si="31"/>
        <v>0</v>
      </c>
      <c r="AJ18" s="32"/>
    </row>
    <row r="19" spans="1:36" ht="14.25" x14ac:dyDescent="0.2">
      <c r="A19" s="124"/>
      <c r="B19" s="127"/>
      <c r="C19" s="33">
        <f t="shared" si="32"/>
        <v>4</v>
      </c>
      <c r="D19" s="34" t="s">
        <v>71</v>
      </c>
      <c r="E19" s="34" t="s">
        <v>72</v>
      </c>
      <c r="F19" s="35">
        <v>3</v>
      </c>
      <c r="G19" s="35">
        <v>0</v>
      </c>
      <c r="H19" s="35">
        <v>0</v>
      </c>
      <c r="I19" s="24">
        <f t="shared" si="18"/>
        <v>3</v>
      </c>
      <c r="J19" s="36">
        <v>5</v>
      </c>
      <c r="K19" s="37"/>
      <c r="L19" s="127"/>
      <c r="M19" s="33">
        <f t="shared" si="33"/>
        <v>4</v>
      </c>
      <c r="N19" s="34" t="s">
        <v>73</v>
      </c>
      <c r="O19" s="34" t="s">
        <v>74</v>
      </c>
      <c r="P19" s="35">
        <v>3</v>
      </c>
      <c r="Q19" s="35">
        <v>0</v>
      </c>
      <c r="R19" s="35">
        <v>0</v>
      </c>
      <c r="S19" s="24">
        <f t="shared" si="19"/>
        <v>3</v>
      </c>
      <c r="T19" s="36">
        <v>5</v>
      </c>
      <c r="U19" s="37"/>
      <c r="V19" s="32"/>
      <c r="W19" s="32" t="b">
        <f t="shared" si="20"/>
        <v>0</v>
      </c>
      <c r="X19" s="32" t="b">
        <f t="shared" si="21"/>
        <v>0</v>
      </c>
      <c r="Y19" s="32" t="str">
        <f t="shared" si="22"/>
        <v/>
      </c>
      <c r="Z19" s="32" t="str">
        <f t="shared" si="23"/>
        <v/>
      </c>
      <c r="AA19" s="32"/>
      <c r="AB19" s="32" t="b">
        <f t="shared" si="24"/>
        <v>0</v>
      </c>
      <c r="AC19" s="32" t="b">
        <f t="shared" si="25"/>
        <v>0</v>
      </c>
      <c r="AD19" s="32" t="b">
        <f t="shared" si="26"/>
        <v>0</v>
      </c>
      <c r="AE19" s="32" t="b">
        <f t="shared" si="27"/>
        <v>0</v>
      </c>
      <c r="AF19" s="32" t="b">
        <f t="shared" si="28"/>
        <v>0</v>
      </c>
      <c r="AG19" s="32" t="b">
        <f t="shared" si="29"/>
        <v>0</v>
      </c>
      <c r="AH19" s="32" t="b">
        <f t="shared" si="30"/>
        <v>0</v>
      </c>
      <c r="AI19" s="32" t="b">
        <f t="shared" si="31"/>
        <v>0</v>
      </c>
      <c r="AJ19" s="32"/>
    </row>
    <row r="20" spans="1:36" ht="14.25" x14ac:dyDescent="0.2">
      <c r="A20" s="124"/>
      <c r="B20" s="127"/>
      <c r="C20" s="33">
        <f t="shared" si="32"/>
        <v>5</v>
      </c>
      <c r="D20" s="34" t="s">
        <v>75</v>
      </c>
      <c r="E20" s="34" t="s">
        <v>76</v>
      </c>
      <c r="F20" s="35">
        <v>3</v>
      </c>
      <c r="G20" s="35">
        <v>0</v>
      </c>
      <c r="H20" s="35">
        <v>0</v>
      </c>
      <c r="I20" s="24">
        <f t="shared" si="18"/>
        <v>3</v>
      </c>
      <c r="J20" s="36">
        <v>3</v>
      </c>
      <c r="K20" s="37"/>
      <c r="L20" s="127"/>
      <c r="M20" s="33">
        <f t="shared" si="33"/>
        <v>5</v>
      </c>
      <c r="N20" s="34" t="s">
        <v>77</v>
      </c>
      <c r="O20" s="34" t="s">
        <v>78</v>
      </c>
      <c r="P20" s="35">
        <v>3</v>
      </c>
      <c r="Q20" s="35">
        <v>0</v>
      </c>
      <c r="R20" s="35">
        <v>0</v>
      </c>
      <c r="S20" s="24">
        <f t="shared" si="19"/>
        <v>3</v>
      </c>
      <c r="T20" s="36">
        <v>3</v>
      </c>
      <c r="U20" s="37"/>
      <c r="V20" s="32"/>
      <c r="W20" s="32" t="b">
        <f t="shared" si="20"/>
        <v>0</v>
      </c>
      <c r="X20" s="32" t="b">
        <f t="shared" si="21"/>
        <v>0</v>
      </c>
      <c r="Y20" s="32" t="str">
        <f t="shared" si="22"/>
        <v/>
      </c>
      <c r="Z20" s="32" t="str">
        <f t="shared" si="23"/>
        <v/>
      </c>
      <c r="AA20" s="32"/>
      <c r="AB20" s="32" t="b">
        <f t="shared" si="24"/>
        <v>0</v>
      </c>
      <c r="AC20" s="32" t="b">
        <f t="shared" si="25"/>
        <v>0</v>
      </c>
      <c r="AD20" s="32" t="b">
        <f t="shared" si="26"/>
        <v>0</v>
      </c>
      <c r="AE20" s="32" t="b">
        <f t="shared" si="27"/>
        <v>0</v>
      </c>
      <c r="AF20" s="32" t="b">
        <f t="shared" si="28"/>
        <v>0</v>
      </c>
      <c r="AG20" s="32" t="b">
        <f t="shared" si="29"/>
        <v>0</v>
      </c>
      <c r="AH20" s="32" t="b">
        <f t="shared" si="30"/>
        <v>0</v>
      </c>
      <c r="AI20" s="32" t="b">
        <f t="shared" si="31"/>
        <v>0</v>
      </c>
      <c r="AJ20" s="32"/>
    </row>
    <row r="21" spans="1:36" ht="15.75" customHeight="1" x14ac:dyDescent="0.2">
      <c r="A21" s="124"/>
      <c r="B21" s="127"/>
      <c r="C21" s="33">
        <f t="shared" si="32"/>
        <v>6</v>
      </c>
      <c r="D21" s="34" t="s">
        <v>79</v>
      </c>
      <c r="E21" s="34" t="s">
        <v>80</v>
      </c>
      <c r="F21" s="35">
        <v>3</v>
      </c>
      <c r="G21" s="35">
        <v>0</v>
      </c>
      <c r="H21" s="35">
        <v>0</v>
      </c>
      <c r="I21" s="24">
        <f t="shared" si="18"/>
        <v>3</v>
      </c>
      <c r="J21" s="36">
        <v>3</v>
      </c>
      <c r="K21" s="37"/>
      <c r="L21" s="127"/>
      <c r="M21" s="33">
        <f t="shared" si="33"/>
        <v>6</v>
      </c>
      <c r="N21" s="34" t="s">
        <v>81</v>
      </c>
      <c r="O21" s="34" t="s">
        <v>82</v>
      </c>
      <c r="P21" s="35">
        <v>3</v>
      </c>
      <c r="Q21" s="35">
        <v>0</v>
      </c>
      <c r="R21" s="35">
        <v>0</v>
      </c>
      <c r="S21" s="24">
        <f t="shared" si="19"/>
        <v>3</v>
      </c>
      <c r="T21" s="36">
        <v>3</v>
      </c>
      <c r="U21" s="37"/>
      <c r="V21" s="32"/>
      <c r="W21" s="32" t="b">
        <f t="shared" si="20"/>
        <v>0</v>
      </c>
      <c r="X21" s="32" t="b">
        <f t="shared" si="21"/>
        <v>0</v>
      </c>
      <c r="Y21" s="32" t="str">
        <f t="shared" si="22"/>
        <v/>
      </c>
      <c r="Z21" s="32" t="str">
        <f t="shared" si="23"/>
        <v/>
      </c>
      <c r="AA21" s="32"/>
      <c r="AB21" s="32" t="b">
        <f t="shared" si="24"/>
        <v>0</v>
      </c>
      <c r="AC21" s="32" t="b">
        <f t="shared" si="25"/>
        <v>0</v>
      </c>
      <c r="AD21" s="32" t="b">
        <f t="shared" si="26"/>
        <v>0</v>
      </c>
      <c r="AE21" s="32" t="b">
        <f t="shared" si="27"/>
        <v>0</v>
      </c>
      <c r="AF21" s="32" t="b">
        <f t="shared" si="28"/>
        <v>0</v>
      </c>
      <c r="AG21" s="32" t="b">
        <f t="shared" si="29"/>
        <v>0</v>
      </c>
      <c r="AH21" s="32" t="b">
        <f t="shared" si="30"/>
        <v>0</v>
      </c>
      <c r="AI21" s="32" t="b">
        <f t="shared" si="31"/>
        <v>0</v>
      </c>
      <c r="AJ21" s="32"/>
    </row>
    <row r="22" spans="1:36" ht="15.75" customHeight="1" x14ac:dyDescent="0.2">
      <c r="A22" s="124"/>
      <c r="B22" s="127"/>
      <c r="C22" s="33">
        <f t="shared" si="32"/>
        <v>7</v>
      </c>
      <c r="D22" s="34" t="s">
        <v>83</v>
      </c>
      <c r="E22" s="34" t="s">
        <v>84</v>
      </c>
      <c r="F22" s="35">
        <v>3</v>
      </c>
      <c r="G22" s="35">
        <v>0</v>
      </c>
      <c r="H22" s="35">
        <v>0</v>
      </c>
      <c r="I22" s="24">
        <f t="shared" si="18"/>
        <v>3</v>
      </c>
      <c r="J22" s="36">
        <v>3</v>
      </c>
      <c r="K22" s="37"/>
      <c r="L22" s="127"/>
      <c r="M22" s="33">
        <f t="shared" si="33"/>
        <v>7</v>
      </c>
      <c r="N22" s="34" t="s">
        <v>85</v>
      </c>
      <c r="O22" s="34" t="s">
        <v>86</v>
      </c>
      <c r="P22" s="35">
        <v>3</v>
      </c>
      <c r="Q22" s="35">
        <v>0</v>
      </c>
      <c r="R22" s="35">
        <v>0</v>
      </c>
      <c r="S22" s="24">
        <f t="shared" si="19"/>
        <v>3</v>
      </c>
      <c r="T22" s="36">
        <v>3</v>
      </c>
      <c r="U22" s="37"/>
      <c r="V22" s="32"/>
      <c r="W22" s="32" t="b">
        <f t="shared" si="20"/>
        <v>0</v>
      </c>
      <c r="X22" s="32" t="b">
        <f t="shared" si="21"/>
        <v>0</v>
      </c>
      <c r="Y22" s="32" t="str">
        <f t="shared" si="22"/>
        <v/>
      </c>
      <c r="Z22" s="32" t="str">
        <f t="shared" si="23"/>
        <v/>
      </c>
      <c r="AA22" s="32"/>
      <c r="AB22" s="32" t="b">
        <f t="shared" si="24"/>
        <v>0</v>
      </c>
      <c r="AC22" s="32" t="b">
        <f t="shared" si="25"/>
        <v>0</v>
      </c>
      <c r="AD22" s="32" t="b">
        <f t="shared" si="26"/>
        <v>0</v>
      </c>
      <c r="AE22" s="32" t="b">
        <f t="shared" si="27"/>
        <v>0</v>
      </c>
      <c r="AF22" s="32" t="b">
        <f t="shared" si="28"/>
        <v>0</v>
      </c>
      <c r="AG22" s="32" t="b">
        <f t="shared" si="29"/>
        <v>0</v>
      </c>
      <c r="AH22" s="32" t="b">
        <f t="shared" si="30"/>
        <v>0</v>
      </c>
      <c r="AI22" s="32" t="b">
        <f t="shared" si="31"/>
        <v>0</v>
      </c>
      <c r="AJ22" s="32"/>
    </row>
    <row r="23" spans="1:36" ht="15.75" customHeight="1" x14ac:dyDescent="0.2">
      <c r="A23" s="124"/>
      <c r="B23" s="127"/>
      <c r="C23" s="33">
        <f t="shared" si="32"/>
        <v>8</v>
      </c>
      <c r="D23" s="34" t="s">
        <v>87</v>
      </c>
      <c r="E23" s="34" t="s">
        <v>88</v>
      </c>
      <c r="F23" s="35">
        <v>2</v>
      </c>
      <c r="G23" s="35">
        <v>0</v>
      </c>
      <c r="H23" s="35">
        <v>0</v>
      </c>
      <c r="I23" s="24">
        <f t="shared" si="18"/>
        <v>2</v>
      </c>
      <c r="J23" s="36">
        <v>2</v>
      </c>
      <c r="K23" s="37"/>
      <c r="L23" s="127"/>
      <c r="M23" s="33">
        <f t="shared" si="33"/>
        <v>8</v>
      </c>
      <c r="N23" s="34" t="s">
        <v>89</v>
      </c>
      <c r="O23" s="34" t="s">
        <v>90</v>
      </c>
      <c r="P23" s="35">
        <v>2</v>
      </c>
      <c r="Q23" s="35">
        <v>0</v>
      </c>
      <c r="R23" s="35">
        <v>0</v>
      </c>
      <c r="S23" s="24">
        <f t="shared" si="19"/>
        <v>2</v>
      </c>
      <c r="T23" s="36">
        <v>2</v>
      </c>
      <c r="U23" s="37"/>
      <c r="V23" s="32"/>
      <c r="W23" s="32" t="b">
        <f t="shared" si="20"/>
        <v>0</v>
      </c>
      <c r="X23" s="32" t="b">
        <f t="shared" si="21"/>
        <v>0</v>
      </c>
      <c r="Y23" s="32" t="str">
        <f t="shared" si="22"/>
        <v/>
      </c>
      <c r="Z23" s="32" t="str">
        <f t="shared" si="23"/>
        <v/>
      </c>
      <c r="AA23" s="32"/>
      <c r="AB23" s="32" t="b">
        <f t="shared" si="24"/>
        <v>0</v>
      </c>
      <c r="AC23" s="32" t="b">
        <f t="shared" si="25"/>
        <v>0</v>
      </c>
      <c r="AD23" s="32" t="b">
        <f t="shared" si="26"/>
        <v>0</v>
      </c>
      <c r="AE23" s="32" t="b">
        <f t="shared" si="27"/>
        <v>0</v>
      </c>
      <c r="AF23" s="32" t="b">
        <f t="shared" si="28"/>
        <v>0</v>
      </c>
      <c r="AG23" s="32" t="b">
        <f t="shared" si="29"/>
        <v>0</v>
      </c>
      <c r="AH23" s="32" t="b">
        <f t="shared" si="30"/>
        <v>0</v>
      </c>
      <c r="AI23" s="32" t="b">
        <f t="shared" si="31"/>
        <v>0</v>
      </c>
      <c r="AJ23" s="32"/>
    </row>
    <row r="24" spans="1:36" ht="15.75" customHeight="1" x14ac:dyDescent="0.2">
      <c r="A24" s="124"/>
      <c r="B24" s="127"/>
      <c r="C24" s="43"/>
      <c r="D24" s="44"/>
      <c r="E24" s="45" t="s">
        <v>54</v>
      </c>
      <c r="F24" s="46">
        <f>+SUM(F16:F23)</f>
        <v>23</v>
      </c>
      <c r="G24" s="47">
        <f>+SUM(G16:G23)</f>
        <v>0</v>
      </c>
      <c r="H24" s="47">
        <f>+SUM(H16:H23)</f>
        <v>0</v>
      </c>
      <c r="I24" s="47">
        <f>+SUM(I16:I23)</f>
        <v>23</v>
      </c>
      <c r="J24" s="48">
        <f>+SUM(J16:J23)</f>
        <v>30</v>
      </c>
      <c r="K24" s="49"/>
      <c r="L24" s="127"/>
      <c r="M24" s="43"/>
      <c r="N24" s="44"/>
      <c r="O24" s="45" t="s">
        <v>54</v>
      </c>
      <c r="P24" s="46">
        <f>+SUM(P16:P23)</f>
        <v>23</v>
      </c>
      <c r="Q24" s="47">
        <f>+SUM(Q16:Q23)</f>
        <v>0</v>
      </c>
      <c r="R24" s="47">
        <f>+SUM(R16:R23)</f>
        <v>0</v>
      </c>
      <c r="S24" s="47">
        <f>+SUM(S16:S23)</f>
        <v>23</v>
      </c>
      <c r="T24" s="48">
        <f>+SUM(T16:T23)</f>
        <v>30</v>
      </c>
      <c r="U24" s="49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</row>
    <row r="25" spans="1:36" ht="15.75" customHeight="1" x14ac:dyDescent="0.2">
      <c r="A25" s="125"/>
      <c r="B25" s="128"/>
      <c r="C25" s="50"/>
      <c r="D25" s="51"/>
      <c r="E25" s="52" t="s">
        <v>55</v>
      </c>
      <c r="F25" s="53">
        <f>P14+F24</f>
        <v>67</v>
      </c>
      <c r="G25" s="53">
        <f>Q14+G24</f>
        <v>4</v>
      </c>
      <c r="H25" s="53">
        <f>R14+H24</f>
        <v>0</v>
      </c>
      <c r="I25" s="53">
        <f>S14+I24</f>
        <v>69</v>
      </c>
      <c r="J25" s="54">
        <f>T14+J24</f>
        <v>90</v>
      </c>
      <c r="K25" s="55"/>
      <c r="L25" s="128"/>
      <c r="M25" s="50"/>
      <c r="N25" s="51"/>
      <c r="O25" s="52" t="s">
        <v>55</v>
      </c>
      <c r="P25" s="53">
        <f t="shared" ref="P25:T25" si="34">F25+P24</f>
        <v>90</v>
      </c>
      <c r="Q25" s="53">
        <f t="shared" si="34"/>
        <v>4</v>
      </c>
      <c r="R25" s="53">
        <f t="shared" si="34"/>
        <v>0</v>
      </c>
      <c r="S25" s="53">
        <f t="shared" si="34"/>
        <v>92</v>
      </c>
      <c r="T25" s="54">
        <f t="shared" si="34"/>
        <v>120</v>
      </c>
      <c r="U25" s="55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</row>
    <row r="26" spans="1:36" ht="15.75" customHeight="1" x14ac:dyDescent="0.2">
      <c r="A26" s="123" t="s">
        <v>91</v>
      </c>
      <c r="B26" s="25">
        <v>5</v>
      </c>
      <c r="C26" s="26" t="s">
        <v>6</v>
      </c>
      <c r="D26" s="27" t="s">
        <v>7</v>
      </c>
      <c r="E26" s="27" t="s">
        <v>8</v>
      </c>
      <c r="F26" s="28" t="s">
        <v>9</v>
      </c>
      <c r="G26" s="29" t="s">
        <v>10</v>
      </c>
      <c r="H26" s="29" t="s">
        <v>11</v>
      </c>
      <c r="I26" s="28" t="s">
        <v>12</v>
      </c>
      <c r="J26" s="30" t="s">
        <v>13</v>
      </c>
      <c r="K26" s="31" t="s">
        <v>14</v>
      </c>
      <c r="L26" s="25">
        <v>6</v>
      </c>
      <c r="M26" s="26" t="s">
        <v>6</v>
      </c>
      <c r="N26" s="27" t="s">
        <v>7</v>
      </c>
      <c r="O26" s="27" t="s">
        <v>8</v>
      </c>
      <c r="P26" s="28" t="s">
        <v>9</v>
      </c>
      <c r="Q26" s="29" t="s">
        <v>10</v>
      </c>
      <c r="R26" s="29" t="s">
        <v>11</v>
      </c>
      <c r="S26" s="28" t="s">
        <v>12</v>
      </c>
      <c r="T26" s="30" t="s">
        <v>13</v>
      </c>
      <c r="U26" s="31" t="s">
        <v>14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</row>
    <row r="27" spans="1:36" ht="15.75" customHeight="1" x14ac:dyDescent="0.2">
      <c r="A27" s="124"/>
      <c r="B27" s="126" t="s">
        <v>92</v>
      </c>
      <c r="C27" s="33"/>
      <c r="D27" s="34"/>
      <c r="E27" s="34"/>
      <c r="F27" s="35"/>
      <c r="G27" s="35"/>
      <c r="H27" s="35"/>
      <c r="I27" s="24"/>
      <c r="J27" s="36"/>
      <c r="K27" s="37"/>
      <c r="L27" s="126" t="s">
        <v>93</v>
      </c>
      <c r="M27" s="33">
        <f>+IF(N27="","",1)</f>
        <v>1</v>
      </c>
      <c r="N27" s="34" t="s">
        <v>94</v>
      </c>
      <c r="O27" s="34" t="s">
        <v>95</v>
      </c>
      <c r="P27" s="35">
        <v>3</v>
      </c>
      <c r="Q27" s="35">
        <v>0</v>
      </c>
      <c r="R27" s="35">
        <v>0</v>
      </c>
      <c r="S27" s="24">
        <f t="shared" ref="S27:S34" si="35">IF(O27="","",P27+(Q27+R27)/2)</f>
        <v>3</v>
      </c>
      <c r="T27" s="36">
        <v>3</v>
      </c>
      <c r="U27" s="37"/>
      <c r="V27" s="32"/>
      <c r="W27" s="32" t="b">
        <f t="shared" ref="W27:W34" si="36">NOT(ISERROR((FIND("Seçmeli",E27))))</f>
        <v>0</v>
      </c>
      <c r="X27" s="32" t="b">
        <f t="shared" ref="X27:X34" si="37">NOT(ISERROR((FIND("Seçmeli",O27))))</f>
        <v>0</v>
      </c>
      <c r="Y27" s="32" t="str">
        <f t="shared" ref="Y27:Y34" si="38">+IF(W27=TRUE,J27,"")</f>
        <v/>
      </c>
      <c r="Z27" s="32" t="str">
        <f t="shared" ref="Z27:Z34" si="39">+IF(X27=TRUE,T27,"")</f>
        <v/>
      </c>
      <c r="AA27" s="32"/>
      <c r="AB27" s="32" t="b">
        <f t="shared" ref="AB27:AB34" si="40">NOT(ISERROR((FIND("Bölüm",E27))))</f>
        <v>0</v>
      </c>
      <c r="AC27" s="32" t="b">
        <f t="shared" ref="AC27:AC34" si="41">NOT(ISERROR((FIND("Bölüm",O27))))</f>
        <v>0</v>
      </c>
      <c r="AD27" s="32" t="b">
        <f t="shared" ref="AD27:AD34" si="42">NOT(ISERROR((FIND("Fakülte",E27))))</f>
        <v>0</v>
      </c>
      <c r="AE27" s="32" t="b">
        <f t="shared" ref="AE27:AE34" si="43">NOT(ISERROR((FIND("Fakülte",O27))))</f>
        <v>0</v>
      </c>
      <c r="AF27" s="32" t="b">
        <f t="shared" ref="AF27:AF34" si="44">NOT(ISERROR((FIND("Üniversite",E27))))</f>
        <v>0</v>
      </c>
      <c r="AG27" s="32" t="b">
        <f t="shared" ref="AG27:AG34" si="45">NOT(ISERROR((FIND("Üniversite",O27))))</f>
        <v>0</v>
      </c>
      <c r="AH27" s="32" t="b">
        <f t="shared" ref="AH27:AH34" si="46">NOT(ISERROR((FIND("Staj",E27))))</f>
        <v>0</v>
      </c>
      <c r="AI27" s="32" t="b">
        <f t="shared" ref="AI27:AI34" si="47">NOT(ISERROR((FIND("Staj",O27))))</f>
        <v>0</v>
      </c>
      <c r="AJ27" s="32"/>
    </row>
    <row r="28" spans="1:36" ht="15.75" customHeight="1" x14ac:dyDescent="0.2">
      <c r="A28" s="124"/>
      <c r="B28" s="127"/>
      <c r="C28" s="33">
        <f t="shared" ref="C28:C34" si="48">+IF(D28="","",C27+1)</f>
        <v>1</v>
      </c>
      <c r="D28" s="34" t="s">
        <v>96</v>
      </c>
      <c r="E28" s="34" t="s">
        <v>97</v>
      </c>
      <c r="F28" s="35">
        <v>3</v>
      </c>
      <c r="G28" s="35">
        <v>0</v>
      </c>
      <c r="H28" s="35">
        <v>0</v>
      </c>
      <c r="I28" s="24">
        <f t="shared" ref="I27:I34" si="49">IF(E28="","",F28+(G28+H28)/2)</f>
        <v>3</v>
      </c>
      <c r="J28" s="36">
        <v>5</v>
      </c>
      <c r="K28" s="37"/>
      <c r="L28" s="127"/>
      <c r="M28" s="33">
        <f t="shared" ref="M28:M34" si="50">+IF(N28="","",M27+1)</f>
        <v>2</v>
      </c>
      <c r="N28" s="34" t="s">
        <v>98</v>
      </c>
      <c r="O28" s="34" t="s">
        <v>99</v>
      </c>
      <c r="P28" s="35">
        <v>3</v>
      </c>
      <c r="Q28" s="35">
        <v>0</v>
      </c>
      <c r="R28" s="35">
        <v>0</v>
      </c>
      <c r="S28" s="24">
        <f t="shared" si="35"/>
        <v>3</v>
      </c>
      <c r="T28" s="36">
        <v>3</v>
      </c>
      <c r="U28" s="37"/>
      <c r="V28" s="32"/>
      <c r="W28" s="32" t="b">
        <f t="shared" si="36"/>
        <v>0</v>
      </c>
      <c r="X28" s="32" t="b">
        <f t="shared" si="37"/>
        <v>0</v>
      </c>
      <c r="Y28" s="32" t="str">
        <f t="shared" si="38"/>
        <v/>
      </c>
      <c r="Z28" s="32" t="str">
        <f t="shared" si="39"/>
        <v/>
      </c>
      <c r="AA28" s="32"/>
      <c r="AB28" s="32" t="b">
        <f t="shared" si="40"/>
        <v>0</v>
      </c>
      <c r="AC28" s="32" t="b">
        <f t="shared" si="41"/>
        <v>0</v>
      </c>
      <c r="AD28" s="32" t="b">
        <f t="shared" si="42"/>
        <v>0</v>
      </c>
      <c r="AE28" s="32" t="b">
        <f t="shared" si="43"/>
        <v>0</v>
      </c>
      <c r="AF28" s="32" t="b">
        <f t="shared" si="44"/>
        <v>0</v>
      </c>
      <c r="AG28" s="32" t="b">
        <f t="shared" si="45"/>
        <v>0</v>
      </c>
      <c r="AH28" s="32" t="b">
        <f t="shared" si="46"/>
        <v>0</v>
      </c>
      <c r="AI28" s="32" t="b">
        <f t="shared" si="47"/>
        <v>0</v>
      </c>
      <c r="AJ28" s="32"/>
    </row>
    <row r="29" spans="1:36" ht="15.75" customHeight="1" x14ac:dyDescent="0.2">
      <c r="A29" s="124"/>
      <c r="B29" s="127"/>
      <c r="C29" s="33">
        <f t="shared" si="48"/>
        <v>2</v>
      </c>
      <c r="D29" s="34" t="s">
        <v>100</v>
      </c>
      <c r="E29" s="34" t="s">
        <v>101</v>
      </c>
      <c r="F29" s="35">
        <v>3</v>
      </c>
      <c r="G29" s="35">
        <v>0</v>
      </c>
      <c r="H29" s="35">
        <v>0</v>
      </c>
      <c r="I29" s="24">
        <f t="shared" si="49"/>
        <v>3</v>
      </c>
      <c r="J29" s="36">
        <v>5</v>
      </c>
      <c r="K29" s="37"/>
      <c r="L29" s="127"/>
      <c r="M29" s="33">
        <f t="shared" si="50"/>
        <v>3</v>
      </c>
      <c r="N29" s="34" t="s">
        <v>102</v>
      </c>
      <c r="O29" s="34" t="s">
        <v>103</v>
      </c>
      <c r="P29" s="35">
        <v>3</v>
      </c>
      <c r="Q29" s="35">
        <v>0</v>
      </c>
      <c r="R29" s="35">
        <v>0</v>
      </c>
      <c r="S29" s="24">
        <f t="shared" si="35"/>
        <v>3</v>
      </c>
      <c r="T29" s="36">
        <v>3</v>
      </c>
      <c r="U29" s="37"/>
      <c r="V29" s="32"/>
      <c r="W29" s="32" t="b">
        <f t="shared" si="36"/>
        <v>0</v>
      </c>
      <c r="X29" s="32" t="b">
        <f t="shared" si="37"/>
        <v>0</v>
      </c>
      <c r="Y29" s="32" t="str">
        <f t="shared" si="38"/>
        <v/>
      </c>
      <c r="Z29" s="32" t="str">
        <f t="shared" si="39"/>
        <v/>
      </c>
      <c r="AA29" s="32"/>
      <c r="AB29" s="32" t="b">
        <f t="shared" si="40"/>
        <v>0</v>
      </c>
      <c r="AC29" s="32" t="b">
        <f t="shared" si="41"/>
        <v>0</v>
      </c>
      <c r="AD29" s="32" t="b">
        <f t="shared" si="42"/>
        <v>0</v>
      </c>
      <c r="AE29" s="32" t="b">
        <f t="shared" si="43"/>
        <v>0</v>
      </c>
      <c r="AF29" s="32" t="b">
        <f t="shared" si="44"/>
        <v>0</v>
      </c>
      <c r="AG29" s="32" t="b">
        <f t="shared" si="45"/>
        <v>0</v>
      </c>
      <c r="AH29" s="32" t="b">
        <f t="shared" si="46"/>
        <v>0</v>
      </c>
      <c r="AI29" s="32" t="b">
        <f t="shared" si="47"/>
        <v>0</v>
      </c>
      <c r="AJ29" s="32"/>
    </row>
    <row r="30" spans="1:36" ht="15.75" customHeight="1" x14ac:dyDescent="0.2">
      <c r="A30" s="124"/>
      <c r="B30" s="127"/>
      <c r="C30" s="33">
        <f t="shared" si="48"/>
        <v>3</v>
      </c>
      <c r="D30" s="34" t="s">
        <v>104</v>
      </c>
      <c r="E30" s="34" t="s">
        <v>105</v>
      </c>
      <c r="F30" s="35">
        <v>3</v>
      </c>
      <c r="G30" s="35">
        <v>0</v>
      </c>
      <c r="H30" s="35">
        <v>0</v>
      </c>
      <c r="I30" s="24">
        <f t="shared" si="49"/>
        <v>3</v>
      </c>
      <c r="J30" s="36">
        <v>5</v>
      </c>
      <c r="K30" s="37"/>
      <c r="L30" s="127"/>
      <c r="M30" s="33">
        <f t="shared" si="50"/>
        <v>4</v>
      </c>
      <c r="N30" s="34" t="s">
        <v>106</v>
      </c>
      <c r="O30" s="34" t="s">
        <v>107</v>
      </c>
      <c r="P30" s="35">
        <v>3</v>
      </c>
      <c r="Q30" s="35">
        <v>0</v>
      </c>
      <c r="R30" s="35">
        <v>0</v>
      </c>
      <c r="S30" s="24">
        <f t="shared" si="35"/>
        <v>3</v>
      </c>
      <c r="T30" s="36">
        <v>3</v>
      </c>
      <c r="U30" s="37"/>
      <c r="V30" s="32"/>
      <c r="W30" s="32" t="b">
        <f t="shared" si="36"/>
        <v>0</v>
      </c>
      <c r="X30" s="32" t="b">
        <f t="shared" si="37"/>
        <v>0</v>
      </c>
      <c r="Y30" s="32" t="str">
        <f t="shared" si="38"/>
        <v/>
      </c>
      <c r="Z30" s="32" t="str">
        <f t="shared" si="39"/>
        <v/>
      </c>
      <c r="AA30" s="32"/>
      <c r="AB30" s="32" t="b">
        <f t="shared" si="40"/>
        <v>0</v>
      </c>
      <c r="AC30" s="32" t="b">
        <f t="shared" si="41"/>
        <v>0</v>
      </c>
      <c r="AD30" s="32" t="b">
        <f t="shared" si="42"/>
        <v>0</v>
      </c>
      <c r="AE30" s="32" t="b">
        <f t="shared" si="43"/>
        <v>0</v>
      </c>
      <c r="AF30" s="32" t="b">
        <f t="shared" si="44"/>
        <v>0</v>
      </c>
      <c r="AG30" s="32" t="b">
        <f t="shared" si="45"/>
        <v>0</v>
      </c>
      <c r="AH30" s="32" t="b">
        <f t="shared" si="46"/>
        <v>0</v>
      </c>
      <c r="AI30" s="32" t="b">
        <f t="shared" si="47"/>
        <v>0</v>
      </c>
      <c r="AJ30" s="32"/>
    </row>
    <row r="31" spans="1:36" ht="15.75" customHeight="1" x14ac:dyDescent="0.2">
      <c r="A31" s="124"/>
      <c r="B31" s="127"/>
      <c r="C31" s="33">
        <f t="shared" si="48"/>
        <v>4</v>
      </c>
      <c r="D31" s="34" t="s">
        <v>209</v>
      </c>
      <c r="E31" s="114" t="s">
        <v>197</v>
      </c>
      <c r="F31" s="35">
        <v>3</v>
      </c>
      <c r="G31" s="35">
        <v>0</v>
      </c>
      <c r="H31" s="35">
        <v>0</v>
      </c>
      <c r="I31" s="24">
        <f t="shared" si="49"/>
        <v>3</v>
      </c>
      <c r="J31" s="36">
        <v>5</v>
      </c>
      <c r="K31" s="37"/>
      <c r="L31" s="127"/>
      <c r="M31" s="33">
        <f t="shared" si="50"/>
        <v>5</v>
      </c>
      <c r="N31" s="34" t="s">
        <v>211</v>
      </c>
      <c r="O31" s="114" t="s">
        <v>200</v>
      </c>
      <c r="P31" s="35">
        <v>3</v>
      </c>
      <c r="Q31" s="35">
        <v>0</v>
      </c>
      <c r="R31" s="35">
        <v>0</v>
      </c>
      <c r="S31" s="24">
        <f t="shared" si="35"/>
        <v>3</v>
      </c>
      <c r="T31" s="36">
        <v>5</v>
      </c>
      <c r="U31" s="37"/>
      <c r="V31" s="32"/>
      <c r="W31" s="32" t="b">
        <f t="shared" si="36"/>
        <v>1</v>
      </c>
      <c r="X31" s="32" t="b">
        <f t="shared" si="37"/>
        <v>1</v>
      </c>
      <c r="Y31" s="32">
        <f t="shared" si="38"/>
        <v>5</v>
      </c>
      <c r="Z31" s="32">
        <f t="shared" si="39"/>
        <v>5</v>
      </c>
      <c r="AA31" s="32"/>
      <c r="AB31" s="32" t="b">
        <f t="shared" si="40"/>
        <v>1</v>
      </c>
      <c r="AC31" s="32" t="b">
        <f t="shared" si="41"/>
        <v>1</v>
      </c>
      <c r="AD31" s="32" t="b">
        <f t="shared" si="42"/>
        <v>0</v>
      </c>
      <c r="AE31" s="32" t="b">
        <f t="shared" si="43"/>
        <v>0</v>
      </c>
      <c r="AF31" s="32" t="b">
        <f t="shared" si="44"/>
        <v>0</v>
      </c>
      <c r="AG31" s="32" t="b">
        <f t="shared" si="45"/>
        <v>0</v>
      </c>
      <c r="AH31" s="32" t="b">
        <f t="shared" si="46"/>
        <v>0</v>
      </c>
      <c r="AI31" s="32" t="b">
        <f t="shared" si="47"/>
        <v>0</v>
      </c>
      <c r="AJ31" s="32"/>
    </row>
    <row r="32" spans="1:36" ht="15.75" customHeight="1" x14ac:dyDescent="0.2">
      <c r="A32" s="124"/>
      <c r="B32" s="127"/>
      <c r="C32" s="33">
        <f t="shared" si="48"/>
        <v>5</v>
      </c>
      <c r="D32" s="34" t="s">
        <v>210</v>
      </c>
      <c r="E32" s="115" t="s">
        <v>198</v>
      </c>
      <c r="F32" s="35">
        <v>3</v>
      </c>
      <c r="G32" s="35">
        <v>0</v>
      </c>
      <c r="H32" s="35">
        <v>0</v>
      </c>
      <c r="I32" s="24">
        <f t="shared" si="49"/>
        <v>3</v>
      </c>
      <c r="J32" s="36">
        <v>5</v>
      </c>
      <c r="K32" s="37"/>
      <c r="L32" s="127"/>
      <c r="M32" s="33">
        <f t="shared" si="50"/>
        <v>6</v>
      </c>
      <c r="N32" s="34" t="s">
        <v>212</v>
      </c>
      <c r="O32" s="114" t="s">
        <v>201</v>
      </c>
      <c r="P32" s="35">
        <v>3</v>
      </c>
      <c r="Q32" s="35">
        <v>0</v>
      </c>
      <c r="R32" s="35">
        <v>0</v>
      </c>
      <c r="S32" s="24">
        <f t="shared" si="35"/>
        <v>3</v>
      </c>
      <c r="T32" s="36">
        <v>5</v>
      </c>
      <c r="U32" s="37"/>
      <c r="V32" s="32"/>
      <c r="W32" s="32" t="b">
        <f t="shared" si="36"/>
        <v>1</v>
      </c>
      <c r="X32" s="32" t="b">
        <f t="shared" si="37"/>
        <v>1</v>
      </c>
      <c r="Y32" s="32">
        <f t="shared" si="38"/>
        <v>5</v>
      </c>
      <c r="Z32" s="32">
        <f t="shared" si="39"/>
        <v>5</v>
      </c>
      <c r="AA32" s="32"/>
      <c r="AB32" s="32" t="b">
        <f t="shared" si="40"/>
        <v>1</v>
      </c>
      <c r="AC32" s="32" t="b">
        <f t="shared" si="41"/>
        <v>1</v>
      </c>
      <c r="AD32" s="32" t="b">
        <f t="shared" si="42"/>
        <v>0</v>
      </c>
      <c r="AE32" s="32" t="b">
        <f t="shared" si="43"/>
        <v>0</v>
      </c>
      <c r="AF32" s="32" t="b">
        <f t="shared" si="44"/>
        <v>0</v>
      </c>
      <c r="AG32" s="32" t="b">
        <f t="shared" si="45"/>
        <v>0</v>
      </c>
      <c r="AH32" s="32" t="b">
        <f t="shared" si="46"/>
        <v>0</v>
      </c>
      <c r="AI32" s="32" t="b">
        <f t="shared" si="47"/>
        <v>0</v>
      </c>
      <c r="AJ32" s="32"/>
    </row>
    <row r="33" spans="1:36" ht="15.75" customHeight="1" x14ac:dyDescent="0.2">
      <c r="A33" s="124"/>
      <c r="B33" s="127"/>
      <c r="C33" s="33">
        <f t="shared" si="48"/>
        <v>6</v>
      </c>
      <c r="D33" s="34" t="s">
        <v>213</v>
      </c>
      <c r="E33" s="114" t="s">
        <v>199</v>
      </c>
      <c r="F33" s="35">
        <v>3</v>
      </c>
      <c r="G33" s="35">
        <v>0</v>
      </c>
      <c r="H33" s="35">
        <v>0</v>
      </c>
      <c r="I33" s="24">
        <f t="shared" si="49"/>
        <v>3</v>
      </c>
      <c r="J33" s="36">
        <v>5</v>
      </c>
      <c r="K33" s="37"/>
      <c r="L33" s="127"/>
      <c r="M33" s="33">
        <f t="shared" si="50"/>
        <v>7</v>
      </c>
      <c r="N33" s="34" t="s">
        <v>214</v>
      </c>
      <c r="O33" s="114" t="s">
        <v>202</v>
      </c>
      <c r="P33" s="35">
        <v>3</v>
      </c>
      <c r="Q33" s="35">
        <v>0</v>
      </c>
      <c r="R33" s="35">
        <v>0</v>
      </c>
      <c r="S33" s="24">
        <f t="shared" si="35"/>
        <v>3</v>
      </c>
      <c r="T33" s="36">
        <v>5</v>
      </c>
      <c r="U33" s="37"/>
      <c r="V33" s="32"/>
      <c r="W33" s="32" t="b">
        <f t="shared" si="36"/>
        <v>1</v>
      </c>
      <c r="X33" s="32" t="b">
        <f t="shared" si="37"/>
        <v>1</v>
      </c>
      <c r="Y33" s="32">
        <f t="shared" si="38"/>
        <v>5</v>
      </c>
      <c r="Z33" s="32">
        <f t="shared" si="39"/>
        <v>5</v>
      </c>
      <c r="AA33" s="32"/>
      <c r="AB33" s="32" t="b">
        <f t="shared" si="40"/>
        <v>0</v>
      </c>
      <c r="AC33" s="32" t="b">
        <f t="shared" si="41"/>
        <v>0</v>
      </c>
      <c r="AD33" s="32" t="b">
        <f t="shared" si="42"/>
        <v>1</v>
      </c>
      <c r="AE33" s="32" t="b">
        <f t="shared" si="43"/>
        <v>1</v>
      </c>
      <c r="AF33" s="32" t="b">
        <f t="shared" si="44"/>
        <v>0</v>
      </c>
      <c r="AG33" s="32" t="b">
        <f t="shared" si="45"/>
        <v>0</v>
      </c>
      <c r="AH33" s="32" t="b">
        <f t="shared" si="46"/>
        <v>0</v>
      </c>
      <c r="AI33" s="32" t="b">
        <f t="shared" si="47"/>
        <v>0</v>
      </c>
      <c r="AJ33" s="32"/>
    </row>
    <row r="34" spans="1:36" ht="15.75" customHeight="1" x14ac:dyDescent="0.2">
      <c r="A34" s="124"/>
      <c r="B34" s="127"/>
      <c r="C34" s="33" t="str">
        <f t="shared" si="48"/>
        <v/>
      </c>
      <c r="D34" s="38"/>
      <c r="E34" s="38"/>
      <c r="F34" s="39"/>
      <c r="G34" s="39"/>
      <c r="H34" s="39"/>
      <c r="I34" s="24" t="str">
        <f t="shared" si="49"/>
        <v/>
      </c>
      <c r="J34" s="40"/>
      <c r="K34" s="37"/>
      <c r="L34" s="127"/>
      <c r="M34" s="33">
        <f t="shared" si="50"/>
        <v>8</v>
      </c>
      <c r="N34" s="34" t="s">
        <v>108</v>
      </c>
      <c r="O34" s="34" t="s">
        <v>109</v>
      </c>
      <c r="P34" s="35">
        <v>2</v>
      </c>
      <c r="Q34" s="35">
        <v>0</v>
      </c>
      <c r="R34" s="35">
        <v>0</v>
      </c>
      <c r="S34" s="24">
        <f t="shared" si="35"/>
        <v>2</v>
      </c>
      <c r="T34" s="36">
        <v>3</v>
      </c>
      <c r="U34" s="37"/>
      <c r="V34" s="32"/>
      <c r="W34" s="32" t="b">
        <f t="shared" si="36"/>
        <v>0</v>
      </c>
      <c r="X34" s="32" t="b">
        <f t="shared" si="37"/>
        <v>1</v>
      </c>
      <c r="Y34" s="32" t="str">
        <f t="shared" si="38"/>
        <v/>
      </c>
      <c r="Z34" s="32">
        <f t="shared" si="39"/>
        <v>3</v>
      </c>
      <c r="AA34" s="32"/>
      <c r="AB34" s="32" t="b">
        <f t="shared" si="40"/>
        <v>0</v>
      </c>
      <c r="AC34" s="32" t="b">
        <f t="shared" si="41"/>
        <v>0</v>
      </c>
      <c r="AD34" s="32" t="b">
        <f t="shared" si="42"/>
        <v>0</v>
      </c>
      <c r="AE34" s="32" t="b">
        <f t="shared" si="43"/>
        <v>0</v>
      </c>
      <c r="AF34" s="32" t="b">
        <f t="shared" si="44"/>
        <v>0</v>
      </c>
      <c r="AG34" s="32" t="b">
        <f t="shared" si="45"/>
        <v>1</v>
      </c>
      <c r="AH34" s="32" t="b">
        <f t="shared" si="46"/>
        <v>0</v>
      </c>
      <c r="AI34" s="32" t="b">
        <f t="shared" si="47"/>
        <v>0</v>
      </c>
      <c r="AJ34" s="32"/>
    </row>
    <row r="35" spans="1:36" ht="15.75" customHeight="1" x14ac:dyDescent="0.2">
      <c r="A35" s="124"/>
      <c r="B35" s="127"/>
      <c r="C35" s="43"/>
      <c r="D35" s="44"/>
      <c r="E35" s="45" t="s">
        <v>54</v>
      </c>
      <c r="F35" s="46">
        <f>+SUM(F27:F34)</f>
        <v>18</v>
      </c>
      <c r="G35" s="47">
        <f>+SUM(G27:G34)</f>
        <v>0</v>
      </c>
      <c r="H35" s="47">
        <f>+SUM(H27:H34)</f>
        <v>0</v>
      </c>
      <c r="I35" s="47">
        <f>+SUM(I27:I34)</f>
        <v>18</v>
      </c>
      <c r="J35" s="48">
        <f>+SUM(J27:J34)</f>
        <v>30</v>
      </c>
      <c r="K35" s="49"/>
      <c r="L35" s="127"/>
      <c r="M35" s="43"/>
      <c r="N35" s="44"/>
      <c r="O35" s="45" t="s">
        <v>54</v>
      </c>
      <c r="P35" s="46">
        <f>+SUM(P27:P34)</f>
        <v>23</v>
      </c>
      <c r="Q35" s="47">
        <f>+SUM(Q27:Q34)</f>
        <v>0</v>
      </c>
      <c r="R35" s="47">
        <f>+SUM(R27:R34)</f>
        <v>0</v>
      </c>
      <c r="S35" s="47">
        <f>+SUM(S27:S34)</f>
        <v>23</v>
      </c>
      <c r="T35" s="48">
        <f>+SUM(T27:T34)</f>
        <v>30</v>
      </c>
      <c r="U35" s="49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</row>
    <row r="36" spans="1:36" ht="15.75" customHeight="1" x14ac:dyDescent="0.2">
      <c r="A36" s="125"/>
      <c r="B36" s="128"/>
      <c r="C36" s="50"/>
      <c r="D36" s="51"/>
      <c r="E36" s="52" t="s">
        <v>55</v>
      </c>
      <c r="F36" s="53">
        <f>P25+F35</f>
        <v>108</v>
      </c>
      <c r="G36" s="53">
        <f>Q25+G35</f>
        <v>4</v>
      </c>
      <c r="H36" s="53">
        <f>R25+H35</f>
        <v>0</v>
      </c>
      <c r="I36" s="53">
        <f>S25+I35</f>
        <v>110</v>
      </c>
      <c r="J36" s="54">
        <f>T25+J35</f>
        <v>150</v>
      </c>
      <c r="K36" s="55"/>
      <c r="L36" s="128"/>
      <c r="M36" s="50"/>
      <c r="N36" s="51"/>
      <c r="O36" s="52" t="s">
        <v>55</v>
      </c>
      <c r="P36" s="53">
        <f t="shared" ref="P36:T36" si="51">F36+P35</f>
        <v>131</v>
      </c>
      <c r="Q36" s="53">
        <f t="shared" si="51"/>
        <v>4</v>
      </c>
      <c r="R36" s="53">
        <f t="shared" si="51"/>
        <v>0</v>
      </c>
      <c r="S36" s="53">
        <f t="shared" si="51"/>
        <v>133</v>
      </c>
      <c r="T36" s="54">
        <f t="shared" si="51"/>
        <v>180</v>
      </c>
      <c r="U36" s="55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</row>
    <row r="37" spans="1:36" ht="15.75" customHeight="1" x14ac:dyDescent="0.2">
      <c r="A37" s="123" t="s">
        <v>110</v>
      </c>
      <c r="B37" s="25">
        <v>7</v>
      </c>
      <c r="C37" s="26" t="s">
        <v>6</v>
      </c>
      <c r="D37" s="27" t="s">
        <v>7</v>
      </c>
      <c r="E37" s="27" t="s">
        <v>8</v>
      </c>
      <c r="F37" s="28" t="s">
        <v>9</v>
      </c>
      <c r="G37" s="29" t="s">
        <v>10</v>
      </c>
      <c r="H37" s="29" t="s">
        <v>11</v>
      </c>
      <c r="I37" s="28" t="s">
        <v>12</v>
      </c>
      <c r="J37" s="30" t="s">
        <v>13</v>
      </c>
      <c r="K37" s="31"/>
      <c r="L37" s="25">
        <v>8</v>
      </c>
      <c r="M37" s="26" t="s">
        <v>6</v>
      </c>
      <c r="N37" s="27" t="s">
        <v>7</v>
      </c>
      <c r="O37" s="27" t="s">
        <v>8</v>
      </c>
      <c r="P37" s="28" t="s">
        <v>9</v>
      </c>
      <c r="Q37" s="29" t="s">
        <v>10</v>
      </c>
      <c r="R37" s="29" t="s">
        <v>11</v>
      </c>
      <c r="S37" s="28" t="s">
        <v>12</v>
      </c>
      <c r="T37" s="30" t="s">
        <v>13</v>
      </c>
      <c r="U37" s="31" t="s">
        <v>14</v>
      </c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</row>
    <row r="38" spans="1:36" ht="15.75" customHeight="1" x14ac:dyDescent="0.2">
      <c r="A38" s="124"/>
      <c r="B38" s="126" t="s">
        <v>111</v>
      </c>
      <c r="C38" s="33">
        <f>+IF(D38="","",1)</f>
        <v>1</v>
      </c>
      <c r="D38" s="34" t="s">
        <v>112</v>
      </c>
      <c r="E38" s="34" t="s">
        <v>113</v>
      </c>
      <c r="F38" s="35">
        <v>3</v>
      </c>
      <c r="G38" s="35">
        <v>0</v>
      </c>
      <c r="H38" s="35">
        <v>0</v>
      </c>
      <c r="I38" s="24">
        <f t="shared" ref="I38:I43" si="52">IF(E38="","",F38+(G38+H38)/2)</f>
        <v>3</v>
      </c>
      <c r="J38" s="36">
        <v>5</v>
      </c>
      <c r="K38" s="37"/>
      <c r="L38" s="126" t="s">
        <v>114</v>
      </c>
      <c r="M38" s="33">
        <f>+IF(N38="","",1)</f>
        <v>1</v>
      </c>
      <c r="N38" s="34" t="s">
        <v>115</v>
      </c>
      <c r="O38" s="56" t="s">
        <v>116</v>
      </c>
      <c r="P38" s="35">
        <v>3</v>
      </c>
      <c r="Q38" s="35">
        <v>0</v>
      </c>
      <c r="R38" s="35">
        <v>0</v>
      </c>
      <c r="S38" s="24">
        <f t="shared" ref="S38:S43" si="53">IF(O38="","",P38+(Q38+R38)/2)</f>
        <v>3</v>
      </c>
      <c r="T38" s="36">
        <v>5</v>
      </c>
      <c r="U38" s="37"/>
      <c r="V38" s="32"/>
      <c r="W38" s="32" t="b">
        <f t="shared" ref="W38:W43" si="54">NOT(ISERROR((FIND("Seçmeli",E38))))</f>
        <v>0</v>
      </c>
      <c r="X38" s="32" t="b">
        <f t="shared" ref="X38:X43" si="55">NOT(ISERROR((FIND("Seçmeli",O38))))</f>
        <v>0</v>
      </c>
      <c r="Y38" s="32" t="str">
        <f t="shared" ref="Y38:Y43" si="56">+IF(W38=TRUE,J38,"")</f>
        <v/>
      </c>
      <c r="Z38" s="32" t="str">
        <f t="shared" ref="Z38:Z43" si="57">+IF(X38=TRUE,T38,"")</f>
        <v/>
      </c>
      <c r="AA38" s="32"/>
      <c r="AB38" s="32" t="b">
        <f t="shared" ref="AB38:AB43" si="58">NOT(ISERROR((FIND("Bölüm",E38))))</f>
        <v>0</v>
      </c>
      <c r="AC38" s="32" t="b">
        <f t="shared" ref="AC38:AC43" si="59">NOT(ISERROR((FIND("Bölüm",O38))))</f>
        <v>0</v>
      </c>
      <c r="AD38" s="32" t="b">
        <f t="shared" ref="AD38:AD43" si="60">NOT(ISERROR((FIND("Fakülte",E38))))</f>
        <v>0</v>
      </c>
      <c r="AE38" s="32" t="b">
        <f t="shared" ref="AE38:AE43" si="61">NOT(ISERROR((FIND("Fakülte",O38))))</f>
        <v>0</v>
      </c>
      <c r="AF38" s="32" t="b">
        <f t="shared" ref="AF38:AF43" si="62">NOT(ISERROR((FIND("Üniversite",E38))))</f>
        <v>0</v>
      </c>
      <c r="AG38" s="32" t="b">
        <f t="shared" ref="AG38:AG43" si="63">NOT(ISERROR((FIND("Üniversite",O38))))</f>
        <v>0</v>
      </c>
      <c r="AH38" s="32" t="b">
        <f t="shared" ref="AH38:AH43" si="64">NOT(ISERROR((FIND("Staj",E38))))</f>
        <v>0</v>
      </c>
      <c r="AI38" s="32" t="b">
        <f t="shared" ref="AI38:AI43" si="65">NOT(ISERROR((FIND("Staj",O38))))</f>
        <v>0</v>
      </c>
      <c r="AJ38" s="32"/>
    </row>
    <row r="39" spans="1:36" ht="15.75" customHeight="1" x14ac:dyDescent="0.2">
      <c r="A39" s="124"/>
      <c r="B39" s="127"/>
      <c r="C39" s="33">
        <f t="shared" ref="C39:C43" si="66">+IF(D39="","",C38+1)</f>
        <v>2</v>
      </c>
      <c r="D39" s="34" t="s">
        <v>117</v>
      </c>
      <c r="E39" s="34" t="s">
        <v>118</v>
      </c>
      <c r="F39" s="35">
        <v>3</v>
      </c>
      <c r="G39" s="35">
        <v>0</v>
      </c>
      <c r="H39" s="35">
        <v>0</v>
      </c>
      <c r="I39" s="24">
        <f t="shared" si="52"/>
        <v>3</v>
      </c>
      <c r="J39" s="36">
        <v>5</v>
      </c>
      <c r="K39" s="37"/>
      <c r="L39" s="127"/>
      <c r="M39" s="33">
        <f t="shared" ref="M39:M43" si="67">+IF(N39="","",M38+1)</f>
        <v>2</v>
      </c>
      <c r="N39" s="34" t="s">
        <v>119</v>
      </c>
      <c r="O39" s="56" t="s">
        <v>120</v>
      </c>
      <c r="P39" s="35">
        <v>3</v>
      </c>
      <c r="Q39" s="35">
        <v>0</v>
      </c>
      <c r="R39" s="35">
        <v>0</v>
      </c>
      <c r="S39" s="24">
        <f t="shared" si="53"/>
        <v>3</v>
      </c>
      <c r="T39" s="36">
        <v>5</v>
      </c>
      <c r="U39" s="37"/>
      <c r="V39" s="32"/>
      <c r="W39" s="32" t="b">
        <f t="shared" si="54"/>
        <v>0</v>
      </c>
      <c r="X39" s="32" t="b">
        <f t="shared" si="55"/>
        <v>0</v>
      </c>
      <c r="Y39" s="32" t="str">
        <f t="shared" si="56"/>
        <v/>
      </c>
      <c r="Z39" s="32" t="str">
        <f t="shared" si="57"/>
        <v/>
      </c>
      <c r="AA39" s="32"/>
      <c r="AB39" s="32" t="b">
        <f t="shared" si="58"/>
        <v>0</v>
      </c>
      <c r="AC39" s="32" t="b">
        <f t="shared" si="59"/>
        <v>0</v>
      </c>
      <c r="AD39" s="32" t="b">
        <f t="shared" si="60"/>
        <v>0</v>
      </c>
      <c r="AE39" s="32" t="b">
        <f t="shared" si="61"/>
        <v>0</v>
      </c>
      <c r="AF39" s="32" t="b">
        <f t="shared" si="62"/>
        <v>0</v>
      </c>
      <c r="AG39" s="32" t="b">
        <f t="shared" si="63"/>
        <v>0</v>
      </c>
      <c r="AH39" s="32" t="b">
        <f t="shared" si="64"/>
        <v>0</v>
      </c>
      <c r="AI39" s="32" t="b">
        <f t="shared" si="65"/>
        <v>0</v>
      </c>
      <c r="AJ39" s="32"/>
    </row>
    <row r="40" spans="1:36" ht="15.75" customHeight="1" x14ac:dyDescent="0.2">
      <c r="A40" s="124"/>
      <c r="B40" s="127"/>
      <c r="C40" s="33">
        <f t="shared" si="66"/>
        <v>3</v>
      </c>
      <c r="D40" s="34" t="s">
        <v>121</v>
      </c>
      <c r="E40" s="34" t="s">
        <v>122</v>
      </c>
      <c r="F40" s="35">
        <v>3</v>
      </c>
      <c r="G40" s="35">
        <v>0</v>
      </c>
      <c r="H40" s="35">
        <v>0</v>
      </c>
      <c r="I40" s="24">
        <f t="shared" si="52"/>
        <v>3</v>
      </c>
      <c r="J40" s="36">
        <v>5</v>
      </c>
      <c r="K40" s="37"/>
      <c r="L40" s="127"/>
      <c r="M40" s="33">
        <f t="shared" si="67"/>
        <v>3</v>
      </c>
      <c r="N40" s="34" t="s">
        <v>123</v>
      </c>
      <c r="O40" s="57" t="s">
        <v>124</v>
      </c>
      <c r="P40" s="35">
        <v>3</v>
      </c>
      <c r="Q40" s="35">
        <v>0</v>
      </c>
      <c r="R40" s="35">
        <v>0</v>
      </c>
      <c r="S40" s="24">
        <f t="shared" si="53"/>
        <v>3</v>
      </c>
      <c r="T40" s="36">
        <v>5</v>
      </c>
      <c r="U40" s="37"/>
      <c r="V40" s="32"/>
      <c r="W40" s="32" t="b">
        <f t="shared" si="54"/>
        <v>0</v>
      </c>
      <c r="X40" s="32" t="b">
        <f t="shared" si="55"/>
        <v>0</v>
      </c>
      <c r="Y40" s="32" t="str">
        <f t="shared" si="56"/>
        <v/>
      </c>
      <c r="Z40" s="32" t="str">
        <f t="shared" si="57"/>
        <v/>
      </c>
      <c r="AA40" s="32"/>
      <c r="AB40" s="32" t="b">
        <f t="shared" si="58"/>
        <v>0</v>
      </c>
      <c r="AC40" s="32" t="b">
        <f t="shared" si="59"/>
        <v>0</v>
      </c>
      <c r="AD40" s="32" t="b">
        <f t="shared" si="60"/>
        <v>0</v>
      </c>
      <c r="AE40" s="32" t="b">
        <f t="shared" si="61"/>
        <v>0</v>
      </c>
      <c r="AF40" s="32" t="b">
        <f t="shared" si="62"/>
        <v>0</v>
      </c>
      <c r="AG40" s="32" t="b">
        <f t="shared" si="63"/>
        <v>0</v>
      </c>
      <c r="AH40" s="32" t="b">
        <f t="shared" si="64"/>
        <v>0</v>
      </c>
      <c r="AI40" s="32" t="b">
        <f t="shared" si="65"/>
        <v>0</v>
      </c>
      <c r="AJ40" s="32"/>
    </row>
    <row r="41" spans="1:36" ht="15.75" customHeight="1" x14ac:dyDescent="0.2">
      <c r="A41" s="124"/>
      <c r="B41" s="127"/>
      <c r="C41" s="33">
        <f t="shared" si="66"/>
        <v>4</v>
      </c>
      <c r="D41" s="34" t="s">
        <v>215</v>
      </c>
      <c r="E41" s="114" t="s">
        <v>203</v>
      </c>
      <c r="F41" s="35">
        <v>3</v>
      </c>
      <c r="G41" s="35">
        <v>0</v>
      </c>
      <c r="H41" s="35">
        <v>0</v>
      </c>
      <c r="I41" s="24">
        <f t="shared" si="52"/>
        <v>3</v>
      </c>
      <c r="J41" s="36">
        <v>5</v>
      </c>
      <c r="K41" s="37"/>
      <c r="L41" s="127"/>
      <c r="M41" s="33">
        <f t="shared" si="67"/>
        <v>4</v>
      </c>
      <c r="N41" s="34" t="s">
        <v>217</v>
      </c>
      <c r="O41" s="114" t="s">
        <v>206</v>
      </c>
      <c r="P41" s="35">
        <v>3</v>
      </c>
      <c r="Q41" s="35">
        <v>0</v>
      </c>
      <c r="R41" s="35">
        <v>0</v>
      </c>
      <c r="S41" s="24">
        <f t="shared" si="53"/>
        <v>3</v>
      </c>
      <c r="T41" s="36">
        <v>5</v>
      </c>
      <c r="U41" s="37"/>
      <c r="V41" s="32"/>
      <c r="W41" s="32" t="b">
        <f t="shared" si="54"/>
        <v>1</v>
      </c>
      <c r="X41" s="32" t="b">
        <f t="shared" si="55"/>
        <v>1</v>
      </c>
      <c r="Y41" s="32">
        <f t="shared" si="56"/>
        <v>5</v>
      </c>
      <c r="Z41" s="32">
        <f t="shared" si="57"/>
        <v>5</v>
      </c>
      <c r="AA41" s="32"/>
      <c r="AB41" s="32" t="b">
        <f t="shared" si="58"/>
        <v>1</v>
      </c>
      <c r="AC41" s="32" t="b">
        <f t="shared" si="59"/>
        <v>1</v>
      </c>
      <c r="AD41" s="32" t="b">
        <f t="shared" si="60"/>
        <v>0</v>
      </c>
      <c r="AE41" s="32" t="b">
        <f t="shared" si="61"/>
        <v>0</v>
      </c>
      <c r="AF41" s="32" t="b">
        <f t="shared" si="62"/>
        <v>0</v>
      </c>
      <c r="AG41" s="32" t="b">
        <f t="shared" si="63"/>
        <v>0</v>
      </c>
      <c r="AH41" s="32" t="b">
        <f t="shared" si="64"/>
        <v>0</v>
      </c>
      <c r="AI41" s="32" t="b">
        <f t="shared" si="65"/>
        <v>0</v>
      </c>
      <c r="AJ41" s="32"/>
    </row>
    <row r="42" spans="1:36" ht="15.75" customHeight="1" x14ac:dyDescent="0.2">
      <c r="A42" s="124"/>
      <c r="B42" s="127"/>
      <c r="C42" s="33">
        <f t="shared" si="66"/>
        <v>5</v>
      </c>
      <c r="D42" s="34" t="s">
        <v>216</v>
      </c>
      <c r="E42" s="114" t="s">
        <v>204</v>
      </c>
      <c r="F42" s="35">
        <v>3</v>
      </c>
      <c r="G42" s="35">
        <v>0</v>
      </c>
      <c r="H42" s="35">
        <v>0</v>
      </c>
      <c r="I42" s="24">
        <f t="shared" si="52"/>
        <v>3</v>
      </c>
      <c r="J42" s="36">
        <v>5</v>
      </c>
      <c r="K42" s="37"/>
      <c r="L42" s="127"/>
      <c r="M42" s="33">
        <f t="shared" si="67"/>
        <v>5</v>
      </c>
      <c r="N42" s="34" t="s">
        <v>218</v>
      </c>
      <c r="O42" s="114" t="s">
        <v>207</v>
      </c>
      <c r="P42" s="35">
        <v>3</v>
      </c>
      <c r="Q42" s="35">
        <v>0</v>
      </c>
      <c r="R42" s="35">
        <v>0</v>
      </c>
      <c r="S42" s="24">
        <f t="shared" si="53"/>
        <v>3</v>
      </c>
      <c r="T42" s="36">
        <v>5</v>
      </c>
      <c r="U42" s="37"/>
      <c r="V42" s="32"/>
      <c r="W42" s="32" t="b">
        <f t="shared" si="54"/>
        <v>1</v>
      </c>
      <c r="X42" s="32" t="b">
        <f t="shared" si="55"/>
        <v>1</v>
      </c>
      <c r="Y42" s="32">
        <f t="shared" si="56"/>
        <v>5</v>
      </c>
      <c r="Z42" s="32">
        <f t="shared" si="57"/>
        <v>5</v>
      </c>
      <c r="AA42" s="32"/>
      <c r="AB42" s="32" t="b">
        <f t="shared" si="58"/>
        <v>1</v>
      </c>
      <c r="AC42" s="32" t="b">
        <f t="shared" si="59"/>
        <v>1</v>
      </c>
      <c r="AD42" s="32" t="b">
        <f t="shared" si="60"/>
        <v>0</v>
      </c>
      <c r="AE42" s="32" t="b">
        <f t="shared" si="61"/>
        <v>0</v>
      </c>
      <c r="AF42" s="32" t="b">
        <f t="shared" si="62"/>
        <v>0</v>
      </c>
      <c r="AG42" s="32" t="b">
        <f t="shared" si="63"/>
        <v>0</v>
      </c>
      <c r="AH42" s="32" t="b">
        <f t="shared" si="64"/>
        <v>0</v>
      </c>
      <c r="AI42" s="32" t="b">
        <f t="shared" si="65"/>
        <v>0</v>
      </c>
      <c r="AJ42" s="32"/>
    </row>
    <row r="43" spans="1:36" ht="15.75" customHeight="1" x14ac:dyDescent="0.2">
      <c r="A43" s="124"/>
      <c r="B43" s="127"/>
      <c r="C43" s="33">
        <f t="shared" si="66"/>
        <v>6</v>
      </c>
      <c r="D43" s="34" t="s">
        <v>219</v>
      </c>
      <c r="E43" s="115" t="s">
        <v>205</v>
      </c>
      <c r="F43" s="35">
        <v>3</v>
      </c>
      <c r="G43" s="35">
        <v>0</v>
      </c>
      <c r="H43" s="35">
        <v>0</v>
      </c>
      <c r="I43" s="24">
        <f t="shared" si="52"/>
        <v>3</v>
      </c>
      <c r="J43" s="36">
        <v>5</v>
      </c>
      <c r="K43" s="37"/>
      <c r="L43" s="127"/>
      <c r="M43" s="33">
        <f t="shared" si="67"/>
        <v>6</v>
      </c>
      <c r="N43" s="34" t="s">
        <v>220</v>
      </c>
      <c r="O43" s="115" t="s">
        <v>208</v>
      </c>
      <c r="P43" s="35">
        <v>3</v>
      </c>
      <c r="Q43" s="35">
        <v>0</v>
      </c>
      <c r="R43" s="35">
        <v>0</v>
      </c>
      <c r="S43" s="24">
        <f t="shared" si="53"/>
        <v>3</v>
      </c>
      <c r="T43" s="36">
        <v>5</v>
      </c>
      <c r="U43" s="37"/>
      <c r="V43" s="32"/>
      <c r="W43" s="32" t="b">
        <f t="shared" si="54"/>
        <v>1</v>
      </c>
      <c r="X43" s="32" t="b">
        <f t="shared" si="55"/>
        <v>1</v>
      </c>
      <c r="Y43" s="32">
        <f t="shared" si="56"/>
        <v>5</v>
      </c>
      <c r="Z43" s="32">
        <f t="shared" si="57"/>
        <v>5</v>
      </c>
      <c r="AA43" s="32"/>
      <c r="AB43" s="32" t="b">
        <f t="shared" si="58"/>
        <v>0</v>
      </c>
      <c r="AC43" s="32" t="b">
        <f t="shared" si="59"/>
        <v>0</v>
      </c>
      <c r="AD43" s="32" t="b">
        <f t="shared" si="60"/>
        <v>1</v>
      </c>
      <c r="AE43" s="32" t="b">
        <f t="shared" si="61"/>
        <v>1</v>
      </c>
      <c r="AF43" s="32" t="b">
        <f t="shared" si="62"/>
        <v>0</v>
      </c>
      <c r="AG43" s="32" t="b">
        <f t="shared" si="63"/>
        <v>0</v>
      </c>
      <c r="AH43" s="32" t="b">
        <f t="shared" si="64"/>
        <v>0</v>
      </c>
      <c r="AI43" s="32" t="b">
        <f t="shared" si="65"/>
        <v>0</v>
      </c>
      <c r="AJ43" s="32"/>
    </row>
    <row r="44" spans="1:36" ht="15.75" customHeight="1" x14ac:dyDescent="0.2">
      <c r="A44" s="124"/>
      <c r="B44" s="127"/>
      <c r="C44" s="43"/>
      <c r="D44" s="44"/>
      <c r="E44" s="45" t="s">
        <v>54</v>
      </c>
      <c r="F44" s="46">
        <f>+SUM(F38:F43)</f>
        <v>18</v>
      </c>
      <c r="G44" s="47">
        <f>+SUM(G38:G43)</f>
        <v>0</v>
      </c>
      <c r="H44" s="47">
        <f>+SUM(H38:H43)</f>
        <v>0</v>
      </c>
      <c r="I44" s="47">
        <f>+SUM(I38:I43)</f>
        <v>18</v>
      </c>
      <c r="J44" s="48">
        <f>+SUM(J38:J43)</f>
        <v>30</v>
      </c>
      <c r="K44" s="49"/>
      <c r="L44" s="127"/>
      <c r="M44" s="43"/>
      <c r="N44" s="44"/>
      <c r="O44" s="45" t="s">
        <v>54</v>
      </c>
      <c r="P44" s="46">
        <f>+SUM(P38:P43)</f>
        <v>18</v>
      </c>
      <c r="Q44" s="47">
        <f>+SUM(Q38:Q43)</f>
        <v>0</v>
      </c>
      <c r="R44" s="47">
        <f>+SUM(R38:R43)</f>
        <v>0</v>
      </c>
      <c r="S44" s="47">
        <f>+SUM(S38:S43)</f>
        <v>18</v>
      </c>
      <c r="T44" s="48">
        <f>+SUM(T38:T43)</f>
        <v>30</v>
      </c>
      <c r="U44" s="49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</row>
    <row r="45" spans="1:36" ht="15.75" customHeight="1" thickBot="1" x14ac:dyDescent="0.25">
      <c r="A45" s="125"/>
      <c r="B45" s="128"/>
      <c r="C45" s="58"/>
      <c r="D45" s="59"/>
      <c r="E45" s="60" t="s">
        <v>55</v>
      </c>
      <c r="F45" s="61">
        <f>P36+F44</f>
        <v>149</v>
      </c>
      <c r="G45" s="61">
        <f>Q36+G44</f>
        <v>4</v>
      </c>
      <c r="H45" s="61">
        <f>R36+H44</f>
        <v>0</v>
      </c>
      <c r="I45" s="61">
        <f>S36+I44</f>
        <v>151</v>
      </c>
      <c r="J45" s="62">
        <f>T36+J44</f>
        <v>210</v>
      </c>
      <c r="K45" s="63"/>
      <c r="L45" s="128"/>
      <c r="M45" s="58"/>
      <c r="N45" s="59"/>
      <c r="O45" s="60" t="s">
        <v>125</v>
      </c>
      <c r="P45" s="61">
        <f t="shared" ref="P45:T45" si="68">F45+P44</f>
        <v>167</v>
      </c>
      <c r="Q45" s="61">
        <f t="shared" si="68"/>
        <v>4</v>
      </c>
      <c r="R45" s="61">
        <f t="shared" si="68"/>
        <v>0</v>
      </c>
      <c r="S45" s="61">
        <f t="shared" si="68"/>
        <v>169</v>
      </c>
      <c r="T45" s="62">
        <f t="shared" si="68"/>
        <v>240</v>
      </c>
      <c r="U45" s="63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</row>
    <row r="46" spans="1:36" ht="15.75" hidden="1" customHeight="1" x14ac:dyDescent="0.2">
      <c r="A46" s="7"/>
      <c r="B46" s="64"/>
      <c r="C46" s="5"/>
      <c r="D46" s="64"/>
      <c r="E46" s="65"/>
      <c r="F46" s="65"/>
      <c r="G46" s="65"/>
      <c r="H46" s="65"/>
      <c r="I46" s="64"/>
      <c r="J46" s="66"/>
      <c r="K46" s="65"/>
      <c r="L46" s="64"/>
      <c r="M46" s="5"/>
      <c r="N46" s="64"/>
      <c r="O46" s="8" t="s">
        <v>0</v>
      </c>
      <c r="P46" s="67">
        <f>+F13+P13+F24+P24+F35+P35+F44+P44</f>
        <v>167</v>
      </c>
      <c r="Q46" s="67">
        <f>+G13+Q13+G24+Q24+G35+Q35+G44+Q44</f>
        <v>4</v>
      </c>
      <c r="R46" s="67">
        <f>+H13+R13+H24+R24+H35+R35+H44+R44</f>
        <v>0</v>
      </c>
      <c r="S46" s="68">
        <f>+I13+S13+I24+S24+I35+S35+I44+S44</f>
        <v>169</v>
      </c>
      <c r="T46" s="69">
        <f>+J13+T13+J24+T24+J35+T35+J44+T44</f>
        <v>240</v>
      </c>
      <c r="U46" s="70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</row>
    <row r="47" spans="1:36" ht="15.75" customHeight="1" x14ac:dyDescent="0.2">
      <c r="A47" s="1"/>
      <c r="B47" s="51"/>
      <c r="C47" s="72"/>
      <c r="D47" s="51"/>
      <c r="E47" s="73"/>
      <c r="F47" s="73"/>
      <c r="G47" s="73"/>
      <c r="H47" s="73"/>
      <c r="I47" s="51"/>
      <c r="J47" s="74"/>
      <c r="K47" s="73"/>
      <c r="L47" s="51"/>
      <c r="M47" s="72"/>
      <c r="N47" s="51"/>
      <c r="O47" s="32"/>
      <c r="P47" s="32"/>
      <c r="Q47" s="32"/>
      <c r="R47" s="32"/>
      <c r="S47" s="32"/>
      <c r="T47" s="32"/>
      <c r="U47" s="3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</row>
    <row r="48" spans="1:36" ht="15.75" customHeight="1" x14ac:dyDescent="0.2">
      <c r="A48" s="7"/>
      <c r="B48" s="64"/>
      <c r="C48" s="5"/>
      <c r="D48" s="64"/>
      <c r="E48" s="65"/>
      <c r="F48" s="65"/>
      <c r="G48" s="65"/>
      <c r="H48" s="65"/>
      <c r="I48" s="64"/>
      <c r="J48" s="66"/>
      <c r="K48" s="65"/>
      <c r="L48" s="64"/>
      <c r="M48" s="5"/>
      <c r="N48" s="64"/>
      <c r="O48" s="75"/>
      <c r="P48" s="76"/>
      <c r="Q48" s="76"/>
      <c r="R48" s="8" t="s">
        <v>126</v>
      </c>
      <c r="S48" s="120">
        <f>Y1+Z1</f>
        <v>63</v>
      </c>
      <c r="T48" s="121"/>
      <c r="U48" s="70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</row>
    <row r="49" spans="1:36" ht="15.75" customHeight="1" x14ac:dyDescent="0.2">
      <c r="A49" s="7"/>
      <c r="B49" s="64"/>
      <c r="C49" s="5"/>
      <c r="D49" s="64"/>
      <c r="E49" s="65"/>
      <c r="F49" s="65"/>
      <c r="G49" s="65"/>
      <c r="H49" s="65"/>
      <c r="I49" s="64"/>
      <c r="J49" s="66"/>
      <c r="K49" s="65"/>
      <c r="L49" s="64"/>
      <c r="M49" s="5"/>
      <c r="N49" s="64"/>
      <c r="O49" s="75"/>
      <c r="P49" s="76"/>
      <c r="Q49" s="76"/>
      <c r="R49" s="77" t="s">
        <v>127</v>
      </c>
      <c r="S49" s="122">
        <f>V1</f>
        <v>0.26250000000000001</v>
      </c>
      <c r="T49" s="121"/>
      <c r="U49" s="70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</row>
    <row r="50" spans="1:36" ht="11.25" customHeight="1" x14ac:dyDescent="0.2">
      <c r="A50" s="78"/>
      <c r="B50" s="73"/>
      <c r="C50" s="73"/>
      <c r="D50" s="73"/>
      <c r="E50" s="73"/>
      <c r="F50" s="73"/>
      <c r="G50" s="73"/>
      <c r="H50" s="73"/>
      <c r="I50" s="51"/>
      <c r="J50" s="74"/>
      <c r="K50" s="73"/>
      <c r="L50" s="73"/>
      <c r="M50" s="79"/>
      <c r="N50" s="73"/>
      <c r="O50" s="73"/>
      <c r="P50" s="73"/>
      <c r="Q50" s="73"/>
      <c r="R50" s="73"/>
      <c r="S50" s="51"/>
      <c r="T50" s="74"/>
      <c r="U50" s="73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</row>
    <row r="51" spans="1:36" ht="11.25" customHeight="1" x14ac:dyDescent="0.2">
      <c r="A51" s="80"/>
      <c r="B51" s="81" t="s">
        <v>128</v>
      </c>
      <c r="C51" s="82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4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</row>
    <row r="52" spans="1:36" ht="11.25" customHeight="1" x14ac:dyDescent="0.2">
      <c r="A52" s="80"/>
      <c r="B52" s="85"/>
      <c r="C52" s="80"/>
      <c r="D52" s="86" t="s">
        <v>129</v>
      </c>
      <c r="E52" s="87" t="s">
        <v>193</v>
      </c>
      <c r="F52" s="80"/>
      <c r="G52" s="80"/>
      <c r="H52" s="80"/>
      <c r="I52" s="80"/>
      <c r="J52" s="80"/>
      <c r="K52" s="80"/>
      <c r="L52" s="80"/>
      <c r="M52" s="80"/>
      <c r="N52" s="86" t="s">
        <v>9</v>
      </c>
      <c r="O52" s="87" t="s">
        <v>130</v>
      </c>
      <c r="P52" s="80"/>
      <c r="Q52" s="80"/>
      <c r="R52" s="80"/>
      <c r="S52" s="80"/>
      <c r="T52" s="80"/>
      <c r="U52" s="88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</row>
    <row r="53" spans="1:36" ht="11.25" customHeight="1" x14ac:dyDescent="0.2">
      <c r="A53" s="80"/>
      <c r="B53" s="85"/>
      <c r="C53" s="80"/>
      <c r="D53" s="86" t="s">
        <v>131</v>
      </c>
      <c r="E53" s="87" t="s">
        <v>132</v>
      </c>
      <c r="F53" s="80"/>
      <c r="G53" s="80"/>
      <c r="H53" s="80"/>
      <c r="I53" s="80"/>
      <c r="J53" s="80"/>
      <c r="K53" s="80"/>
      <c r="L53" s="80"/>
      <c r="M53" s="80"/>
      <c r="N53" s="86" t="s">
        <v>10</v>
      </c>
      <c r="O53" s="87" t="s">
        <v>133</v>
      </c>
      <c r="P53" s="80"/>
      <c r="Q53" s="80"/>
      <c r="R53" s="80"/>
      <c r="S53" s="80"/>
      <c r="T53" s="80"/>
      <c r="U53" s="88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</row>
    <row r="54" spans="1:36" ht="11.25" customHeight="1" x14ac:dyDescent="0.2">
      <c r="A54" s="80"/>
      <c r="B54" s="85"/>
      <c r="C54" s="80"/>
      <c r="D54" s="93" t="s">
        <v>233</v>
      </c>
      <c r="E54" s="94" t="s">
        <v>234</v>
      </c>
      <c r="F54" s="80"/>
      <c r="G54" s="80"/>
      <c r="H54" s="80"/>
      <c r="I54" s="80"/>
      <c r="J54" s="80"/>
      <c r="K54" s="80"/>
      <c r="L54" s="80"/>
      <c r="M54" s="80"/>
      <c r="N54" s="93" t="s">
        <v>11</v>
      </c>
      <c r="O54" s="94" t="s">
        <v>136</v>
      </c>
      <c r="P54" s="80"/>
      <c r="Q54" s="80"/>
      <c r="R54" s="80"/>
      <c r="S54" s="80"/>
      <c r="T54" s="80"/>
      <c r="U54" s="88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</row>
    <row r="55" spans="1:36" ht="11.25" customHeight="1" x14ac:dyDescent="0.2">
      <c r="A55" s="80"/>
      <c r="B55" s="85"/>
      <c r="C55" s="80"/>
      <c r="D55" s="93" t="s">
        <v>232</v>
      </c>
      <c r="E55" s="94" t="s">
        <v>235</v>
      </c>
      <c r="F55" s="80"/>
      <c r="G55" s="80"/>
      <c r="H55" s="80"/>
      <c r="I55" s="80"/>
      <c r="J55" s="80"/>
      <c r="K55" s="80"/>
      <c r="L55" s="80"/>
      <c r="M55" s="80"/>
      <c r="N55" s="93" t="s">
        <v>13</v>
      </c>
      <c r="O55" s="94" t="s">
        <v>139</v>
      </c>
      <c r="P55" s="80"/>
      <c r="Q55" s="80"/>
      <c r="R55" s="80"/>
      <c r="S55" s="80"/>
      <c r="T55" s="80"/>
      <c r="U55" s="88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</row>
    <row r="56" spans="1:36" ht="11.25" customHeight="1" x14ac:dyDescent="0.2">
      <c r="A56" s="80"/>
      <c r="B56" s="85"/>
      <c r="C56" s="80"/>
      <c r="D56" s="89" t="s">
        <v>134</v>
      </c>
      <c r="E56" s="90" t="s">
        <v>135</v>
      </c>
      <c r="F56" s="91"/>
      <c r="G56" s="91"/>
      <c r="H56" s="80"/>
      <c r="I56" s="80"/>
      <c r="J56" s="80"/>
      <c r="K56" s="80"/>
      <c r="L56" s="80"/>
      <c r="M56" s="80"/>
      <c r="N56" s="89"/>
      <c r="O56" s="90"/>
      <c r="P56" s="80"/>
      <c r="Q56" s="80"/>
      <c r="R56" s="80"/>
      <c r="S56" s="80"/>
      <c r="T56" s="80"/>
      <c r="U56" s="88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</row>
    <row r="57" spans="1:36" ht="11.25" customHeight="1" x14ac:dyDescent="0.2">
      <c r="A57" s="92"/>
      <c r="B57" s="85"/>
      <c r="C57" s="92"/>
      <c r="D57" s="93" t="s">
        <v>137</v>
      </c>
      <c r="E57" s="94" t="s">
        <v>138</v>
      </c>
      <c r="F57" s="95"/>
      <c r="G57" s="95"/>
      <c r="H57" s="92"/>
      <c r="I57" s="92"/>
      <c r="J57" s="92"/>
      <c r="K57" s="92"/>
      <c r="L57" s="92"/>
      <c r="M57" s="92"/>
      <c r="N57" s="93"/>
      <c r="O57" s="94"/>
      <c r="P57" s="92"/>
      <c r="Q57" s="92"/>
      <c r="R57" s="92"/>
      <c r="S57" s="92"/>
      <c r="T57" s="92"/>
      <c r="U57" s="88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</row>
    <row r="58" spans="1:36" ht="11.25" customHeight="1" x14ac:dyDescent="0.2">
      <c r="A58" s="92"/>
      <c r="B58" s="85"/>
      <c r="C58" s="92"/>
      <c r="D58" s="93" t="s">
        <v>140</v>
      </c>
      <c r="E58" s="94" t="s">
        <v>141</v>
      </c>
      <c r="F58" s="95"/>
      <c r="G58" s="95"/>
      <c r="H58" s="92"/>
      <c r="I58" s="92"/>
      <c r="J58" s="92"/>
      <c r="K58" s="92"/>
      <c r="L58" s="92"/>
      <c r="M58" s="92"/>
      <c r="N58" s="93"/>
      <c r="O58" s="94"/>
      <c r="P58" s="92"/>
      <c r="Q58" s="92"/>
      <c r="R58" s="92"/>
      <c r="S58" s="92"/>
      <c r="T58" s="92"/>
      <c r="U58" s="88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</row>
    <row r="59" spans="1:36" ht="11.25" customHeight="1" x14ac:dyDescent="0.2">
      <c r="A59" s="92"/>
      <c r="B59" s="96"/>
      <c r="C59" s="97"/>
      <c r="D59" s="98" t="s">
        <v>142</v>
      </c>
      <c r="E59" s="99" t="s">
        <v>143</v>
      </c>
      <c r="F59" s="100"/>
      <c r="G59" s="100"/>
      <c r="H59" s="97"/>
      <c r="I59" s="97"/>
      <c r="J59" s="97"/>
      <c r="K59" s="97"/>
      <c r="L59" s="97"/>
      <c r="M59" s="97"/>
      <c r="N59" s="98"/>
      <c r="O59" s="99"/>
      <c r="P59" s="97"/>
      <c r="Q59" s="97"/>
      <c r="R59" s="97"/>
      <c r="S59" s="97"/>
      <c r="T59" s="97"/>
      <c r="U59" s="101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</row>
    <row r="60" spans="1:36" ht="11.25" customHeight="1" x14ac:dyDescent="0.2">
      <c r="A60" s="78"/>
      <c r="B60" s="102" t="s">
        <v>144</v>
      </c>
      <c r="C60" s="103"/>
      <c r="D60" s="104"/>
      <c r="E60" s="105"/>
      <c r="F60" s="106"/>
      <c r="G60" s="106"/>
      <c r="H60" s="106"/>
      <c r="I60" s="107"/>
      <c r="J60" s="108"/>
      <c r="K60" s="109"/>
      <c r="L60" s="105"/>
      <c r="M60" s="103"/>
      <c r="N60" s="105"/>
      <c r="O60" s="105"/>
      <c r="P60" s="106"/>
      <c r="Q60" s="106"/>
      <c r="R60" s="106"/>
      <c r="S60" s="107"/>
      <c r="T60" s="108"/>
      <c r="U60" s="110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</row>
    <row r="61" spans="1:36" ht="11.25" customHeight="1" x14ac:dyDescent="0.2">
      <c r="A61" s="78"/>
      <c r="B61" s="73"/>
      <c r="C61" s="79"/>
      <c r="D61" s="73"/>
      <c r="E61" s="73"/>
      <c r="F61" s="32"/>
      <c r="G61" s="32"/>
      <c r="H61" s="32"/>
      <c r="I61" s="22"/>
      <c r="J61" s="111"/>
      <c r="K61" s="112"/>
      <c r="L61" s="73"/>
      <c r="M61" s="79"/>
      <c r="N61" s="73"/>
      <c r="O61" s="73"/>
      <c r="P61" s="32"/>
      <c r="Q61" s="32"/>
      <c r="R61" s="32"/>
      <c r="S61" s="22"/>
      <c r="T61" s="111"/>
      <c r="U61" s="11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</row>
    <row r="62" spans="1:36" ht="11.25" customHeight="1" x14ac:dyDescent="0.2">
      <c r="A62" s="78"/>
      <c r="B62" s="73"/>
      <c r="C62" s="79"/>
      <c r="D62" s="73"/>
      <c r="E62" s="73"/>
      <c r="F62" s="32"/>
      <c r="G62" s="32"/>
      <c r="H62" s="32"/>
      <c r="I62" s="22"/>
      <c r="J62" s="111"/>
      <c r="K62" s="112"/>
      <c r="L62" s="73"/>
      <c r="M62" s="79"/>
      <c r="N62" s="73"/>
      <c r="O62" s="73"/>
      <c r="P62" s="32"/>
      <c r="Q62" s="32"/>
      <c r="R62" s="32"/>
      <c r="S62" s="22"/>
      <c r="T62" s="111"/>
      <c r="U62" s="11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</row>
    <row r="63" spans="1:36" ht="11.25" customHeight="1" x14ac:dyDescent="0.2">
      <c r="A63" s="78"/>
      <c r="B63" s="73"/>
      <c r="C63" s="79"/>
      <c r="D63" s="73"/>
      <c r="E63" s="73"/>
      <c r="F63" s="32"/>
      <c r="G63" s="32"/>
      <c r="H63" s="32"/>
      <c r="I63" s="22"/>
      <c r="J63" s="111"/>
      <c r="K63" s="112"/>
      <c r="L63" s="73"/>
      <c r="M63" s="79"/>
      <c r="N63" s="73"/>
      <c r="O63" s="73"/>
      <c r="P63" s="32"/>
      <c r="Q63" s="32"/>
      <c r="R63" s="32"/>
      <c r="S63" s="22"/>
      <c r="T63" s="111"/>
      <c r="U63" s="11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</row>
    <row r="64" spans="1:36" ht="11.25" customHeight="1" x14ac:dyDescent="0.2">
      <c r="A64" s="78"/>
      <c r="B64" s="73"/>
      <c r="C64" s="79"/>
      <c r="D64" s="73"/>
      <c r="E64" s="73"/>
      <c r="F64" s="32"/>
      <c r="G64" s="32"/>
      <c r="H64" s="32"/>
      <c r="I64" s="22"/>
      <c r="J64" s="111"/>
      <c r="K64" s="112"/>
      <c r="L64" s="73"/>
      <c r="M64" s="79"/>
      <c r="N64" s="73"/>
      <c r="O64" s="73"/>
      <c r="P64" s="32"/>
      <c r="Q64" s="32"/>
      <c r="R64" s="32"/>
      <c r="S64" s="22"/>
      <c r="T64" s="111"/>
      <c r="U64" s="11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</row>
    <row r="65" spans="1:36" ht="11.25" customHeight="1" x14ac:dyDescent="0.2">
      <c r="A65" s="78"/>
      <c r="B65" s="73"/>
      <c r="C65" s="79"/>
      <c r="D65" s="73"/>
      <c r="E65" s="73"/>
      <c r="F65" s="32"/>
      <c r="G65" s="32"/>
      <c r="H65" s="32"/>
      <c r="I65" s="22"/>
      <c r="J65" s="111"/>
      <c r="K65" s="112"/>
      <c r="L65" s="73"/>
      <c r="M65" s="79"/>
      <c r="N65" s="73"/>
      <c r="O65" s="73"/>
      <c r="P65" s="32"/>
      <c r="Q65" s="32"/>
      <c r="R65" s="32"/>
      <c r="S65" s="22"/>
      <c r="T65" s="111"/>
      <c r="U65" s="11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</row>
    <row r="66" spans="1:36" ht="11.25" customHeight="1" x14ac:dyDescent="0.2">
      <c r="A66" s="78"/>
      <c r="B66" s="73"/>
      <c r="C66" s="79"/>
      <c r="D66" s="73"/>
      <c r="E66" s="73"/>
      <c r="F66" s="32"/>
      <c r="G66" s="32"/>
      <c r="H66" s="32"/>
      <c r="I66" s="22"/>
      <c r="J66" s="111"/>
      <c r="K66" s="112"/>
      <c r="L66" s="73"/>
      <c r="M66" s="79"/>
      <c r="N66" s="73"/>
      <c r="O66" s="73"/>
      <c r="P66" s="32"/>
      <c r="Q66" s="32"/>
      <c r="R66" s="32"/>
      <c r="S66" s="22"/>
      <c r="T66" s="111"/>
      <c r="U66" s="11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</row>
    <row r="67" spans="1:36" ht="11.25" customHeight="1" x14ac:dyDescent="0.2">
      <c r="A67" s="78"/>
      <c r="B67" s="73"/>
      <c r="C67" s="79"/>
      <c r="D67" s="73"/>
      <c r="E67" s="73" t="s">
        <v>236</v>
      </c>
      <c r="F67" s="32"/>
      <c r="G67" s="32"/>
      <c r="H67" s="32"/>
      <c r="I67" s="22"/>
      <c r="J67" s="111"/>
      <c r="K67" s="112"/>
      <c r="L67" s="73"/>
      <c r="M67" s="79"/>
      <c r="N67" s="73"/>
      <c r="O67" s="73"/>
      <c r="P67" s="32"/>
      <c r="Q67" s="32"/>
      <c r="R67" s="32"/>
      <c r="S67" s="22"/>
      <c r="T67" s="111"/>
      <c r="U67" s="11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</row>
    <row r="68" spans="1:36" ht="11.25" customHeight="1" x14ac:dyDescent="0.2">
      <c r="A68" s="78"/>
      <c r="B68" s="73"/>
      <c r="C68" s="79"/>
      <c r="D68" s="73"/>
      <c r="E68" s="73"/>
      <c r="F68" s="32"/>
      <c r="G68" s="32"/>
      <c r="H68" s="32"/>
      <c r="I68" s="22"/>
      <c r="J68" s="111"/>
      <c r="K68" s="112"/>
      <c r="L68" s="73"/>
      <c r="M68" s="79"/>
      <c r="N68" s="73"/>
      <c r="O68" s="73"/>
      <c r="P68" s="32"/>
      <c r="Q68" s="32"/>
      <c r="R68" s="32"/>
      <c r="S68" s="22"/>
      <c r="T68" s="111"/>
      <c r="U68" s="11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</row>
    <row r="69" spans="1:36" ht="11.25" customHeight="1" x14ac:dyDescent="0.2">
      <c r="A69" s="78"/>
      <c r="B69" s="73"/>
      <c r="C69" s="79"/>
      <c r="D69" s="73"/>
      <c r="E69" s="73"/>
      <c r="F69" s="32"/>
      <c r="G69" s="32"/>
      <c r="H69" s="32"/>
      <c r="I69" s="22"/>
      <c r="J69" s="111"/>
      <c r="K69" s="112"/>
      <c r="L69" s="73"/>
      <c r="M69" s="79"/>
      <c r="N69" s="73"/>
      <c r="O69" s="73"/>
      <c r="P69" s="32"/>
      <c r="Q69" s="32"/>
      <c r="R69" s="32"/>
      <c r="S69" s="22"/>
      <c r="T69" s="111"/>
      <c r="U69" s="11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</row>
    <row r="70" spans="1:36" ht="11.25" customHeight="1" x14ac:dyDescent="0.2">
      <c r="A70" s="78"/>
      <c r="B70" s="73"/>
      <c r="C70" s="79"/>
      <c r="D70" s="73"/>
      <c r="E70" s="73"/>
      <c r="F70" s="32"/>
      <c r="G70" s="32"/>
      <c r="H70" s="32"/>
      <c r="I70" s="22"/>
      <c r="J70" s="111"/>
      <c r="K70" s="112"/>
      <c r="L70" s="73"/>
      <c r="M70" s="79"/>
      <c r="N70" s="73"/>
      <c r="O70" s="73"/>
      <c r="P70" s="32"/>
      <c r="Q70" s="32"/>
      <c r="R70" s="32"/>
      <c r="S70" s="22"/>
      <c r="T70" s="111"/>
      <c r="U70" s="11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</row>
    <row r="71" spans="1:36" ht="11.25" customHeight="1" x14ac:dyDescent="0.2">
      <c r="A71" s="78"/>
      <c r="B71" s="73"/>
      <c r="C71" s="79"/>
      <c r="D71" s="73"/>
      <c r="E71" s="73"/>
      <c r="F71" s="32"/>
      <c r="G71" s="32"/>
      <c r="H71" s="32"/>
      <c r="I71" s="22"/>
      <c r="J71" s="111"/>
      <c r="K71" s="112"/>
      <c r="L71" s="73"/>
      <c r="M71" s="79"/>
      <c r="N71" s="73"/>
      <c r="O71" s="73"/>
      <c r="P71" s="32"/>
      <c r="Q71" s="32"/>
      <c r="R71" s="32"/>
      <c r="S71" s="22"/>
      <c r="T71" s="111"/>
      <c r="U71" s="11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</row>
    <row r="72" spans="1:36" ht="11.25" customHeight="1" x14ac:dyDescent="0.2">
      <c r="A72" s="78"/>
      <c r="B72" s="73"/>
      <c r="C72" s="79"/>
      <c r="D72" s="73"/>
      <c r="E72" s="73"/>
      <c r="F72" s="32"/>
      <c r="G72" s="32"/>
      <c r="H72" s="32"/>
      <c r="I72" s="22"/>
      <c r="J72" s="111"/>
      <c r="K72" s="112"/>
      <c r="L72" s="73"/>
      <c r="M72" s="79"/>
      <c r="N72" s="73"/>
      <c r="O72" s="73"/>
      <c r="P72" s="32"/>
      <c r="Q72" s="32"/>
      <c r="R72" s="32"/>
      <c r="S72" s="22"/>
      <c r="T72" s="111"/>
      <c r="U72" s="11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</row>
    <row r="73" spans="1:36" ht="11.25" customHeight="1" x14ac:dyDescent="0.2">
      <c r="A73" s="78"/>
      <c r="B73" s="73"/>
      <c r="C73" s="79"/>
      <c r="D73" s="73"/>
      <c r="E73" s="73"/>
      <c r="F73" s="32"/>
      <c r="G73" s="32"/>
      <c r="H73" s="32"/>
      <c r="I73" s="22"/>
      <c r="J73" s="111"/>
      <c r="K73" s="112"/>
      <c r="L73" s="73"/>
      <c r="M73" s="79"/>
      <c r="N73" s="73"/>
      <c r="O73" s="73"/>
      <c r="P73" s="32"/>
      <c r="Q73" s="32"/>
      <c r="R73" s="32"/>
      <c r="S73" s="22"/>
      <c r="T73" s="111"/>
      <c r="U73" s="11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</row>
    <row r="74" spans="1:36" ht="11.25" customHeight="1" x14ac:dyDescent="0.2">
      <c r="A74" s="78"/>
      <c r="B74" s="73"/>
      <c r="C74" s="79"/>
      <c r="D74" s="73"/>
      <c r="E74" s="73"/>
      <c r="F74" s="32"/>
      <c r="G74" s="32"/>
      <c r="H74" s="32"/>
      <c r="I74" s="22"/>
      <c r="J74" s="111"/>
      <c r="K74" s="112"/>
      <c r="L74" s="73"/>
      <c r="M74" s="79"/>
      <c r="N74" s="73"/>
      <c r="O74" s="73"/>
      <c r="P74" s="32"/>
      <c r="Q74" s="32"/>
      <c r="R74" s="32"/>
      <c r="S74" s="22"/>
      <c r="T74" s="111"/>
      <c r="U74" s="11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</row>
    <row r="75" spans="1:36" ht="11.25" customHeight="1" x14ac:dyDescent="0.2">
      <c r="A75" s="78"/>
      <c r="B75" s="73"/>
      <c r="C75" s="79"/>
      <c r="D75" s="73"/>
      <c r="E75" s="73"/>
      <c r="F75" s="32"/>
      <c r="G75" s="32"/>
      <c r="H75" s="32"/>
      <c r="I75" s="22"/>
      <c r="J75" s="111"/>
      <c r="K75" s="112"/>
      <c r="L75" s="73"/>
      <c r="M75" s="79"/>
      <c r="N75" s="73"/>
      <c r="O75" s="73"/>
      <c r="P75" s="32"/>
      <c r="Q75" s="32"/>
      <c r="R75" s="32"/>
      <c r="S75" s="22"/>
      <c r="T75" s="111"/>
      <c r="U75" s="11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</row>
    <row r="76" spans="1:36" ht="11.25" customHeight="1" x14ac:dyDescent="0.2">
      <c r="A76" s="78"/>
      <c r="B76" s="73"/>
      <c r="C76" s="79"/>
      <c r="D76" s="73"/>
      <c r="E76" s="73"/>
      <c r="F76" s="32"/>
      <c r="G76" s="32"/>
      <c r="H76" s="32"/>
      <c r="I76" s="22"/>
      <c r="J76" s="111"/>
      <c r="K76" s="112"/>
      <c r="L76" s="73"/>
      <c r="M76" s="79"/>
      <c r="N76" s="73"/>
      <c r="O76" s="73"/>
      <c r="P76" s="32"/>
      <c r="Q76" s="32"/>
      <c r="R76" s="32"/>
      <c r="S76" s="22"/>
      <c r="T76" s="111"/>
      <c r="U76" s="11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spans="1:36" ht="11.25" customHeight="1" x14ac:dyDescent="0.2">
      <c r="A77" s="78"/>
      <c r="B77" s="73"/>
      <c r="C77" s="79"/>
      <c r="D77" s="73"/>
      <c r="E77" s="73"/>
      <c r="F77" s="32"/>
      <c r="G77" s="32"/>
      <c r="H77" s="32"/>
      <c r="I77" s="22"/>
      <c r="J77" s="111"/>
      <c r="K77" s="112"/>
      <c r="L77" s="73"/>
      <c r="M77" s="79"/>
      <c r="N77" s="73"/>
      <c r="O77" s="73"/>
      <c r="P77" s="32"/>
      <c r="Q77" s="32"/>
      <c r="R77" s="32"/>
      <c r="S77" s="22"/>
      <c r="T77" s="111"/>
      <c r="U77" s="11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spans="1:36" ht="11.25" customHeight="1" x14ac:dyDescent="0.2">
      <c r="A78" s="78"/>
      <c r="B78" s="73"/>
      <c r="C78" s="79"/>
      <c r="D78" s="73"/>
      <c r="E78" s="73"/>
      <c r="F78" s="32"/>
      <c r="G78" s="32"/>
      <c r="H78" s="32"/>
      <c r="I78" s="22"/>
      <c r="J78" s="111"/>
      <c r="K78" s="112"/>
      <c r="L78" s="73"/>
      <c r="M78" s="79"/>
      <c r="N78" s="73"/>
      <c r="O78" s="73"/>
      <c r="P78" s="32"/>
      <c r="Q78" s="32"/>
      <c r="R78" s="32"/>
      <c r="S78" s="22"/>
      <c r="T78" s="111"/>
      <c r="U78" s="11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</row>
    <row r="79" spans="1:36" ht="11.25" customHeight="1" x14ac:dyDescent="0.2">
      <c r="A79" s="78"/>
      <c r="B79" s="73"/>
      <c r="C79" s="79"/>
      <c r="D79" s="73"/>
      <c r="E79" s="73"/>
      <c r="F79" s="32"/>
      <c r="G79" s="32"/>
      <c r="H79" s="32"/>
      <c r="I79" s="22"/>
      <c r="J79" s="111"/>
      <c r="K79" s="112"/>
      <c r="L79" s="73"/>
      <c r="M79" s="79"/>
      <c r="N79" s="73"/>
      <c r="O79" s="73"/>
      <c r="P79" s="32"/>
      <c r="Q79" s="32"/>
      <c r="R79" s="32"/>
      <c r="S79" s="22"/>
      <c r="T79" s="111"/>
      <c r="U79" s="11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spans="1:36" ht="11.25" customHeight="1" x14ac:dyDescent="0.2">
      <c r="A80" s="78"/>
      <c r="B80" s="73"/>
      <c r="C80" s="79"/>
      <c r="D80" s="73"/>
      <c r="E80" s="73"/>
      <c r="F80" s="32"/>
      <c r="G80" s="32"/>
      <c r="H80" s="32"/>
      <c r="I80" s="22"/>
      <c r="J80" s="111"/>
      <c r="K80" s="112"/>
      <c r="L80" s="73"/>
      <c r="M80" s="79"/>
      <c r="N80" s="73"/>
      <c r="O80" s="73"/>
      <c r="P80" s="32"/>
      <c r="Q80" s="32"/>
      <c r="R80" s="32"/>
      <c r="S80" s="22"/>
      <c r="T80" s="111"/>
      <c r="U80" s="11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</row>
    <row r="81" spans="1:36" ht="11.25" customHeight="1" x14ac:dyDescent="0.2">
      <c r="A81" s="78"/>
      <c r="B81" s="73"/>
      <c r="C81" s="79"/>
      <c r="D81" s="73"/>
      <c r="E81" s="73"/>
      <c r="F81" s="32"/>
      <c r="G81" s="32"/>
      <c r="H81" s="32"/>
      <c r="I81" s="22"/>
      <c r="J81" s="111"/>
      <c r="K81" s="112"/>
      <c r="L81" s="73"/>
      <c r="M81" s="79"/>
      <c r="N81" s="73"/>
      <c r="O81" s="73"/>
      <c r="P81" s="32"/>
      <c r="Q81" s="32"/>
      <c r="R81" s="32"/>
      <c r="S81" s="22"/>
      <c r="T81" s="111"/>
      <c r="U81" s="11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</row>
    <row r="82" spans="1:36" ht="11.25" customHeight="1" x14ac:dyDescent="0.2">
      <c r="A82" s="78"/>
      <c r="B82" s="73"/>
      <c r="C82" s="79"/>
      <c r="D82" s="73"/>
      <c r="E82" s="73"/>
      <c r="F82" s="32"/>
      <c r="G82" s="32"/>
      <c r="H82" s="32"/>
      <c r="I82" s="22"/>
      <c r="J82" s="111"/>
      <c r="K82" s="112"/>
      <c r="L82" s="73"/>
      <c r="M82" s="79"/>
      <c r="N82" s="73"/>
      <c r="O82" s="73"/>
      <c r="P82" s="32"/>
      <c r="Q82" s="32"/>
      <c r="R82" s="32"/>
      <c r="S82" s="22"/>
      <c r="T82" s="111"/>
      <c r="U82" s="11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</row>
    <row r="83" spans="1:36" ht="11.25" customHeight="1" x14ac:dyDescent="0.2">
      <c r="A83" s="78"/>
      <c r="B83" s="73"/>
      <c r="C83" s="79"/>
      <c r="D83" s="73"/>
      <c r="E83" s="73"/>
      <c r="F83" s="32"/>
      <c r="G83" s="32"/>
      <c r="H83" s="32"/>
      <c r="I83" s="22"/>
      <c r="J83" s="111"/>
      <c r="K83" s="112"/>
      <c r="L83" s="73"/>
      <c r="M83" s="79"/>
      <c r="N83" s="73"/>
      <c r="O83" s="73"/>
      <c r="P83" s="32"/>
      <c r="Q83" s="32"/>
      <c r="R83" s="32"/>
      <c r="S83" s="22"/>
      <c r="T83" s="111"/>
      <c r="U83" s="11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</row>
    <row r="84" spans="1:36" ht="11.25" customHeight="1" x14ac:dyDescent="0.2">
      <c r="A84" s="78"/>
      <c r="B84" s="73"/>
      <c r="C84" s="79"/>
      <c r="D84" s="73"/>
      <c r="E84" s="73"/>
      <c r="F84" s="32"/>
      <c r="G84" s="32"/>
      <c r="H84" s="32"/>
      <c r="I84" s="22"/>
      <c r="J84" s="111"/>
      <c r="K84" s="112"/>
      <c r="L84" s="73"/>
      <c r="M84" s="79"/>
      <c r="N84" s="73"/>
      <c r="O84" s="73"/>
      <c r="P84" s="32"/>
      <c r="Q84" s="32"/>
      <c r="R84" s="32"/>
      <c r="S84" s="22"/>
      <c r="T84" s="111"/>
      <c r="U84" s="11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</row>
    <row r="85" spans="1:36" ht="11.25" customHeight="1" x14ac:dyDescent="0.2">
      <c r="A85" s="78"/>
      <c r="B85" s="73"/>
      <c r="C85" s="79"/>
      <c r="D85" s="73"/>
      <c r="E85" s="73"/>
      <c r="F85" s="32"/>
      <c r="G85" s="32"/>
      <c r="H85" s="32"/>
      <c r="I85" s="22"/>
      <c r="J85" s="111"/>
      <c r="K85" s="112"/>
      <c r="L85" s="73"/>
      <c r="M85" s="79"/>
      <c r="N85" s="73"/>
      <c r="O85" s="73"/>
      <c r="P85" s="32"/>
      <c r="Q85" s="32"/>
      <c r="R85" s="32"/>
      <c r="S85" s="22"/>
      <c r="T85" s="111"/>
      <c r="U85" s="11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</row>
    <row r="86" spans="1:36" ht="11.25" customHeight="1" x14ac:dyDescent="0.2">
      <c r="A86" s="78"/>
      <c r="B86" s="73"/>
      <c r="C86" s="79"/>
      <c r="D86" s="73"/>
      <c r="E86" s="73"/>
      <c r="F86" s="32"/>
      <c r="G86" s="32"/>
      <c r="H86" s="32"/>
      <c r="I86" s="22"/>
      <c r="J86" s="111"/>
      <c r="K86" s="112"/>
      <c r="L86" s="73"/>
      <c r="M86" s="79"/>
      <c r="N86" s="73"/>
      <c r="O86" s="73"/>
      <c r="P86" s="32"/>
      <c r="Q86" s="32"/>
      <c r="R86" s="32"/>
      <c r="S86" s="22"/>
      <c r="T86" s="111"/>
      <c r="U86" s="11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</row>
    <row r="87" spans="1:36" ht="11.25" customHeight="1" x14ac:dyDescent="0.2">
      <c r="A87" s="78"/>
      <c r="B87" s="73"/>
      <c r="C87" s="79"/>
      <c r="D87" s="73"/>
      <c r="E87" s="73"/>
      <c r="F87" s="32"/>
      <c r="G87" s="32"/>
      <c r="H87" s="32"/>
      <c r="I87" s="22"/>
      <c r="J87" s="111"/>
      <c r="K87" s="112"/>
      <c r="L87" s="73"/>
      <c r="M87" s="79"/>
      <c r="N87" s="73"/>
      <c r="O87" s="73"/>
      <c r="P87" s="32"/>
      <c r="Q87" s="32"/>
      <c r="R87" s="32"/>
      <c r="S87" s="22"/>
      <c r="T87" s="111"/>
      <c r="U87" s="11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</row>
    <row r="88" spans="1:36" ht="11.25" customHeight="1" x14ac:dyDescent="0.2">
      <c r="A88" s="78"/>
      <c r="B88" s="73"/>
      <c r="C88" s="79"/>
      <c r="D88" s="73"/>
      <c r="E88" s="73"/>
      <c r="F88" s="32"/>
      <c r="G88" s="32"/>
      <c r="H88" s="32"/>
      <c r="I88" s="22"/>
      <c r="J88" s="111"/>
      <c r="K88" s="112"/>
      <c r="L88" s="73"/>
      <c r="M88" s="79"/>
      <c r="N88" s="73"/>
      <c r="O88" s="73"/>
      <c r="P88" s="32"/>
      <c r="Q88" s="32"/>
      <c r="R88" s="32"/>
      <c r="S88" s="22"/>
      <c r="T88" s="111"/>
      <c r="U88" s="11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</row>
    <row r="89" spans="1:36" ht="11.25" customHeight="1" x14ac:dyDescent="0.2">
      <c r="A89" s="78"/>
      <c r="B89" s="73"/>
      <c r="C89" s="79"/>
      <c r="D89" s="73"/>
      <c r="E89" s="73"/>
      <c r="F89" s="32"/>
      <c r="G89" s="32"/>
      <c r="H89" s="32"/>
      <c r="I89" s="22"/>
      <c r="J89" s="111"/>
      <c r="K89" s="112"/>
      <c r="L89" s="73"/>
      <c r="M89" s="79"/>
      <c r="N89" s="73"/>
      <c r="O89" s="73"/>
      <c r="P89" s="32"/>
      <c r="Q89" s="32"/>
      <c r="R89" s="32"/>
      <c r="S89" s="22"/>
      <c r="T89" s="111"/>
      <c r="U89" s="11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</row>
    <row r="90" spans="1:36" ht="11.25" customHeight="1" x14ac:dyDescent="0.2">
      <c r="A90" s="78"/>
      <c r="B90" s="73"/>
      <c r="C90" s="79"/>
      <c r="D90" s="73"/>
      <c r="E90" s="73"/>
      <c r="F90" s="32"/>
      <c r="G90" s="32"/>
      <c r="H90" s="32"/>
      <c r="I90" s="22"/>
      <c r="J90" s="111"/>
      <c r="K90" s="112"/>
      <c r="L90" s="73"/>
      <c r="M90" s="79"/>
      <c r="N90" s="73"/>
      <c r="O90" s="73"/>
      <c r="P90" s="32"/>
      <c r="Q90" s="32"/>
      <c r="R90" s="32"/>
      <c r="S90" s="22"/>
      <c r="T90" s="111"/>
      <c r="U90" s="11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</row>
    <row r="91" spans="1:36" ht="11.25" customHeight="1" x14ac:dyDescent="0.2">
      <c r="A91" s="78"/>
      <c r="B91" s="73"/>
      <c r="C91" s="79"/>
      <c r="D91" s="73"/>
      <c r="E91" s="73"/>
      <c r="F91" s="32"/>
      <c r="G91" s="32"/>
      <c r="H91" s="32"/>
      <c r="I91" s="22"/>
      <c r="J91" s="111"/>
      <c r="K91" s="112"/>
      <c r="L91" s="73"/>
      <c r="M91" s="79"/>
      <c r="N91" s="73"/>
      <c r="O91" s="73"/>
      <c r="P91" s="32"/>
      <c r="Q91" s="32"/>
      <c r="R91" s="32"/>
      <c r="S91" s="22"/>
      <c r="T91" s="111"/>
      <c r="U91" s="11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</row>
    <row r="92" spans="1:36" ht="11.25" customHeight="1" x14ac:dyDescent="0.2">
      <c r="A92" s="78"/>
      <c r="B92" s="73"/>
      <c r="C92" s="79"/>
      <c r="D92" s="73"/>
      <c r="E92" s="73"/>
      <c r="F92" s="32"/>
      <c r="G92" s="32"/>
      <c r="H92" s="32"/>
      <c r="I92" s="22"/>
      <c r="J92" s="111"/>
      <c r="K92" s="112"/>
      <c r="L92" s="73"/>
      <c r="M92" s="79"/>
      <c r="N92" s="73"/>
      <c r="O92" s="73"/>
      <c r="P92" s="32"/>
      <c r="Q92" s="32"/>
      <c r="R92" s="32"/>
      <c r="S92" s="22"/>
      <c r="T92" s="111"/>
      <c r="U92" s="11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</row>
    <row r="93" spans="1:36" ht="11.25" customHeight="1" x14ac:dyDescent="0.2">
      <c r="A93" s="78"/>
      <c r="B93" s="73"/>
      <c r="C93" s="79"/>
      <c r="D93" s="73"/>
      <c r="E93" s="73"/>
      <c r="F93" s="32"/>
      <c r="G93" s="32"/>
      <c r="H93" s="32"/>
      <c r="I93" s="22"/>
      <c r="J93" s="111"/>
      <c r="K93" s="112"/>
      <c r="L93" s="73"/>
      <c r="M93" s="79"/>
      <c r="N93" s="73"/>
      <c r="O93" s="73"/>
      <c r="P93" s="32"/>
      <c r="Q93" s="32"/>
      <c r="R93" s="32"/>
      <c r="S93" s="22"/>
      <c r="T93" s="111"/>
      <c r="U93" s="11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</row>
    <row r="94" spans="1:36" ht="11.25" customHeight="1" x14ac:dyDescent="0.2">
      <c r="A94" s="78"/>
      <c r="B94" s="73"/>
      <c r="C94" s="79"/>
      <c r="D94" s="73"/>
      <c r="E94" s="73"/>
      <c r="F94" s="32"/>
      <c r="G94" s="32"/>
      <c r="H94" s="32"/>
      <c r="I94" s="22"/>
      <c r="J94" s="111"/>
      <c r="K94" s="112"/>
      <c r="L94" s="73"/>
      <c r="M94" s="79"/>
      <c r="N94" s="73"/>
      <c r="O94" s="73"/>
      <c r="P94" s="32"/>
      <c r="Q94" s="32"/>
      <c r="R94" s="32"/>
      <c r="S94" s="22"/>
      <c r="T94" s="111"/>
      <c r="U94" s="11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spans="1:36" ht="11.25" customHeight="1" x14ac:dyDescent="0.2">
      <c r="A95" s="78"/>
      <c r="B95" s="73"/>
      <c r="C95" s="79"/>
      <c r="D95" s="73"/>
      <c r="E95" s="73"/>
      <c r="F95" s="32"/>
      <c r="G95" s="32"/>
      <c r="H95" s="32"/>
      <c r="I95" s="22"/>
      <c r="J95" s="111"/>
      <c r="K95" s="112"/>
      <c r="L95" s="73"/>
      <c r="M95" s="79"/>
      <c r="N95" s="73"/>
      <c r="O95" s="73"/>
      <c r="P95" s="32"/>
      <c r="Q95" s="32"/>
      <c r="R95" s="32"/>
      <c r="S95" s="22"/>
      <c r="T95" s="111"/>
      <c r="U95" s="11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</row>
    <row r="96" spans="1:36" ht="11.25" customHeight="1" x14ac:dyDescent="0.2">
      <c r="A96" s="78"/>
      <c r="B96" s="73"/>
      <c r="C96" s="79"/>
      <c r="D96" s="73"/>
      <c r="E96" s="73"/>
      <c r="F96" s="32"/>
      <c r="G96" s="32"/>
      <c r="H96" s="32"/>
      <c r="I96" s="22"/>
      <c r="J96" s="111"/>
      <c r="K96" s="112"/>
      <c r="L96" s="73"/>
      <c r="M96" s="79"/>
      <c r="N96" s="73"/>
      <c r="O96" s="73"/>
      <c r="P96" s="32"/>
      <c r="Q96" s="32"/>
      <c r="R96" s="32"/>
      <c r="S96" s="22"/>
      <c r="T96" s="111"/>
      <c r="U96" s="11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</row>
    <row r="97" spans="1:36" ht="11.25" customHeight="1" x14ac:dyDescent="0.2">
      <c r="A97" s="78"/>
      <c r="B97" s="73"/>
      <c r="C97" s="79"/>
      <c r="D97" s="73"/>
      <c r="E97" s="73"/>
      <c r="F97" s="32"/>
      <c r="G97" s="32"/>
      <c r="H97" s="32"/>
      <c r="I97" s="22"/>
      <c r="J97" s="111"/>
      <c r="K97" s="112"/>
      <c r="L97" s="73"/>
      <c r="M97" s="79"/>
      <c r="N97" s="73"/>
      <c r="O97" s="73"/>
      <c r="P97" s="32"/>
      <c r="Q97" s="32"/>
      <c r="R97" s="32"/>
      <c r="S97" s="22"/>
      <c r="T97" s="111"/>
      <c r="U97" s="11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</row>
    <row r="98" spans="1:36" ht="11.25" customHeight="1" x14ac:dyDescent="0.2">
      <c r="A98" s="78"/>
      <c r="B98" s="73"/>
      <c r="C98" s="79"/>
      <c r="D98" s="73"/>
      <c r="E98" s="73"/>
      <c r="F98" s="32"/>
      <c r="G98" s="32"/>
      <c r="H98" s="32"/>
      <c r="I98" s="22"/>
      <c r="J98" s="111"/>
      <c r="K98" s="112"/>
      <c r="L98" s="73"/>
      <c r="M98" s="79"/>
      <c r="N98" s="73"/>
      <c r="O98" s="73"/>
      <c r="P98" s="32"/>
      <c r="Q98" s="32"/>
      <c r="R98" s="32"/>
      <c r="S98" s="22"/>
      <c r="T98" s="111"/>
      <c r="U98" s="11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</row>
    <row r="99" spans="1:36" ht="11.25" customHeight="1" x14ac:dyDescent="0.2">
      <c r="A99" s="78"/>
      <c r="B99" s="73"/>
      <c r="C99" s="79"/>
      <c r="D99" s="73"/>
      <c r="E99" s="73"/>
      <c r="F99" s="32"/>
      <c r="G99" s="32"/>
      <c r="H99" s="32"/>
      <c r="I99" s="22"/>
      <c r="J99" s="111"/>
      <c r="K99" s="112"/>
      <c r="L99" s="73"/>
      <c r="M99" s="79"/>
      <c r="N99" s="73"/>
      <c r="O99" s="73"/>
      <c r="P99" s="32"/>
      <c r="Q99" s="32"/>
      <c r="R99" s="32"/>
      <c r="S99" s="22"/>
      <c r="T99" s="111"/>
      <c r="U99" s="11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</row>
    <row r="100" spans="1:36" ht="11.25" customHeight="1" x14ac:dyDescent="0.2">
      <c r="A100" s="78"/>
      <c r="B100" s="73"/>
      <c r="C100" s="79"/>
      <c r="D100" s="73"/>
      <c r="E100" s="73"/>
      <c r="F100" s="32"/>
      <c r="G100" s="32"/>
      <c r="H100" s="32"/>
      <c r="I100" s="22"/>
      <c r="J100" s="111"/>
      <c r="K100" s="112"/>
      <c r="L100" s="73"/>
      <c r="M100" s="79"/>
      <c r="N100" s="73"/>
      <c r="O100" s="73"/>
      <c r="P100" s="32"/>
      <c r="Q100" s="32"/>
      <c r="R100" s="32"/>
      <c r="S100" s="22"/>
      <c r="T100" s="111"/>
      <c r="U100" s="11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</row>
    <row r="101" spans="1:36" ht="11.25" customHeight="1" x14ac:dyDescent="0.2">
      <c r="A101" s="78"/>
      <c r="B101" s="73"/>
      <c r="C101" s="79"/>
      <c r="D101" s="73"/>
      <c r="E101" s="73"/>
      <c r="F101" s="32"/>
      <c r="G101" s="32"/>
      <c r="H101" s="32"/>
      <c r="I101" s="22"/>
      <c r="J101" s="111"/>
      <c r="K101" s="112"/>
      <c r="L101" s="73"/>
      <c r="M101" s="79"/>
      <c r="N101" s="73"/>
      <c r="O101" s="73"/>
      <c r="P101" s="32"/>
      <c r="Q101" s="32"/>
      <c r="R101" s="32"/>
      <c r="S101" s="22"/>
      <c r="T101" s="111"/>
      <c r="U101" s="11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</row>
    <row r="102" spans="1:36" ht="11.25" customHeight="1" x14ac:dyDescent="0.2">
      <c r="A102" s="78"/>
      <c r="B102" s="73"/>
      <c r="C102" s="79"/>
      <c r="D102" s="73"/>
      <c r="E102" s="73"/>
      <c r="F102" s="32"/>
      <c r="G102" s="32"/>
      <c r="H102" s="32"/>
      <c r="I102" s="22"/>
      <c r="J102" s="111"/>
      <c r="K102" s="112"/>
      <c r="L102" s="73"/>
      <c r="M102" s="79"/>
      <c r="N102" s="73"/>
      <c r="O102" s="73"/>
      <c r="P102" s="32"/>
      <c r="Q102" s="32"/>
      <c r="R102" s="32"/>
      <c r="S102" s="22"/>
      <c r="T102" s="111"/>
      <c r="U102" s="11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</row>
    <row r="103" spans="1:36" ht="11.25" customHeight="1" x14ac:dyDescent="0.2">
      <c r="A103" s="78"/>
      <c r="B103" s="73"/>
      <c r="C103" s="79"/>
      <c r="D103" s="73"/>
      <c r="E103" s="73"/>
      <c r="F103" s="32"/>
      <c r="G103" s="32"/>
      <c r="H103" s="32"/>
      <c r="I103" s="22"/>
      <c r="J103" s="111"/>
      <c r="K103" s="112"/>
      <c r="L103" s="73"/>
      <c r="M103" s="79"/>
      <c r="N103" s="73"/>
      <c r="O103" s="73"/>
      <c r="P103" s="32"/>
      <c r="Q103" s="32"/>
      <c r="R103" s="32"/>
      <c r="S103" s="22"/>
      <c r="T103" s="111"/>
      <c r="U103" s="11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</row>
    <row r="104" spans="1:36" ht="11.25" customHeight="1" x14ac:dyDescent="0.2">
      <c r="A104" s="78"/>
      <c r="B104" s="73"/>
      <c r="C104" s="79"/>
      <c r="D104" s="73"/>
      <c r="E104" s="73"/>
      <c r="F104" s="32"/>
      <c r="G104" s="32"/>
      <c r="H104" s="32"/>
      <c r="I104" s="22"/>
      <c r="J104" s="111"/>
      <c r="K104" s="112"/>
      <c r="L104" s="73"/>
      <c r="M104" s="79"/>
      <c r="N104" s="73"/>
      <c r="O104" s="73"/>
      <c r="P104" s="32"/>
      <c r="Q104" s="32"/>
      <c r="R104" s="32"/>
      <c r="S104" s="22"/>
      <c r="T104" s="111"/>
      <c r="U104" s="11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</row>
    <row r="105" spans="1:36" ht="11.25" customHeight="1" x14ac:dyDescent="0.2">
      <c r="A105" s="78"/>
      <c r="B105" s="73"/>
      <c r="C105" s="79"/>
      <c r="D105" s="73"/>
      <c r="E105" s="73"/>
      <c r="F105" s="32"/>
      <c r="G105" s="32"/>
      <c r="H105" s="32"/>
      <c r="I105" s="22"/>
      <c r="J105" s="111"/>
      <c r="K105" s="112"/>
      <c r="L105" s="73"/>
      <c r="M105" s="79"/>
      <c r="N105" s="73"/>
      <c r="O105" s="73"/>
      <c r="P105" s="32"/>
      <c r="Q105" s="32"/>
      <c r="R105" s="32"/>
      <c r="S105" s="22"/>
      <c r="T105" s="111"/>
      <c r="U105" s="11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</row>
    <row r="106" spans="1:36" ht="11.25" customHeight="1" x14ac:dyDescent="0.2">
      <c r="A106" s="78"/>
      <c r="B106" s="73"/>
      <c r="C106" s="79"/>
      <c r="D106" s="73"/>
      <c r="E106" s="73"/>
      <c r="F106" s="32"/>
      <c r="G106" s="32"/>
      <c r="H106" s="32"/>
      <c r="I106" s="22"/>
      <c r="J106" s="111"/>
      <c r="K106" s="112"/>
      <c r="L106" s="73"/>
      <c r="M106" s="79"/>
      <c r="N106" s="73"/>
      <c r="O106" s="73"/>
      <c r="P106" s="32"/>
      <c r="Q106" s="32"/>
      <c r="R106" s="32"/>
      <c r="S106" s="22"/>
      <c r="T106" s="111"/>
      <c r="U106" s="11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</row>
    <row r="107" spans="1:36" ht="11.25" customHeight="1" x14ac:dyDescent="0.2">
      <c r="A107" s="78"/>
      <c r="B107" s="73"/>
      <c r="C107" s="79"/>
      <c r="D107" s="73"/>
      <c r="E107" s="73"/>
      <c r="F107" s="32"/>
      <c r="G107" s="32"/>
      <c r="H107" s="32"/>
      <c r="I107" s="22"/>
      <c r="J107" s="111"/>
      <c r="K107" s="112"/>
      <c r="L107" s="73"/>
      <c r="M107" s="79"/>
      <c r="N107" s="73"/>
      <c r="O107" s="73"/>
      <c r="P107" s="32"/>
      <c r="Q107" s="32"/>
      <c r="R107" s="32"/>
      <c r="S107" s="22"/>
      <c r="T107" s="111"/>
      <c r="U107" s="11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</row>
    <row r="108" spans="1:36" ht="11.25" customHeight="1" x14ac:dyDescent="0.2">
      <c r="A108" s="78"/>
      <c r="B108" s="73"/>
      <c r="C108" s="79"/>
      <c r="D108" s="73"/>
      <c r="E108" s="73"/>
      <c r="F108" s="32"/>
      <c r="G108" s="32"/>
      <c r="H108" s="32"/>
      <c r="I108" s="22"/>
      <c r="J108" s="111"/>
      <c r="K108" s="112"/>
      <c r="L108" s="73"/>
      <c r="M108" s="79"/>
      <c r="N108" s="73"/>
      <c r="O108" s="73"/>
      <c r="P108" s="32"/>
      <c r="Q108" s="32"/>
      <c r="R108" s="32"/>
      <c r="S108" s="22"/>
      <c r="T108" s="111"/>
      <c r="U108" s="11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</row>
    <row r="109" spans="1:36" ht="11.25" customHeight="1" x14ac:dyDescent="0.2">
      <c r="A109" s="78"/>
      <c r="B109" s="73"/>
      <c r="C109" s="79"/>
      <c r="D109" s="73"/>
      <c r="E109" s="73"/>
      <c r="F109" s="32"/>
      <c r="G109" s="32"/>
      <c r="H109" s="32"/>
      <c r="I109" s="22"/>
      <c r="J109" s="111"/>
      <c r="K109" s="112"/>
      <c r="L109" s="73"/>
      <c r="M109" s="79"/>
      <c r="N109" s="73"/>
      <c r="O109" s="73"/>
      <c r="P109" s="32"/>
      <c r="Q109" s="32"/>
      <c r="R109" s="32"/>
      <c r="S109" s="22"/>
      <c r="T109" s="111"/>
      <c r="U109" s="11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</row>
    <row r="110" spans="1:36" ht="11.25" customHeight="1" x14ac:dyDescent="0.2">
      <c r="A110" s="78"/>
      <c r="B110" s="73"/>
      <c r="C110" s="79"/>
      <c r="D110" s="73"/>
      <c r="E110" s="73"/>
      <c r="F110" s="32"/>
      <c r="G110" s="32"/>
      <c r="H110" s="32"/>
      <c r="I110" s="22"/>
      <c r="J110" s="111"/>
      <c r="K110" s="112"/>
      <c r="L110" s="73"/>
      <c r="M110" s="79"/>
      <c r="N110" s="73"/>
      <c r="O110" s="73"/>
      <c r="P110" s="32"/>
      <c r="Q110" s="32"/>
      <c r="R110" s="32"/>
      <c r="S110" s="22"/>
      <c r="T110" s="111"/>
      <c r="U110" s="11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</row>
    <row r="111" spans="1:36" ht="11.25" customHeight="1" x14ac:dyDescent="0.2">
      <c r="A111" s="78"/>
      <c r="B111" s="73"/>
      <c r="C111" s="79"/>
      <c r="D111" s="73"/>
      <c r="E111" s="73"/>
      <c r="F111" s="32"/>
      <c r="G111" s="32"/>
      <c r="H111" s="32"/>
      <c r="I111" s="22"/>
      <c r="J111" s="111"/>
      <c r="K111" s="112"/>
      <c r="L111" s="73"/>
      <c r="M111" s="79"/>
      <c r="N111" s="73"/>
      <c r="O111" s="73"/>
      <c r="P111" s="32"/>
      <c r="Q111" s="32"/>
      <c r="R111" s="32"/>
      <c r="S111" s="22"/>
      <c r="T111" s="111"/>
      <c r="U111" s="11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</row>
    <row r="112" spans="1:36" ht="11.25" customHeight="1" x14ac:dyDescent="0.2">
      <c r="A112" s="78"/>
      <c r="B112" s="73"/>
      <c r="C112" s="79"/>
      <c r="D112" s="73"/>
      <c r="E112" s="73"/>
      <c r="F112" s="32"/>
      <c r="G112" s="32"/>
      <c r="H112" s="32"/>
      <c r="I112" s="22"/>
      <c r="J112" s="111"/>
      <c r="K112" s="112"/>
      <c r="L112" s="73"/>
      <c r="M112" s="79"/>
      <c r="N112" s="73"/>
      <c r="O112" s="73"/>
      <c r="P112" s="32"/>
      <c r="Q112" s="32"/>
      <c r="R112" s="32"/>
      <c r="S112" s="22"/>
      <c r="T112" s="111"/>
      <c r="U112" s="11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</row>
    <row r="113" spans="1:36" ht="11.25" customHeight="1" x14ac:dyDescent="0.2">
      <c r="A113" s="78"/>
      <c r="B113" s="73"/>
      <c r="C113" s="79"/>
      <c r="D113" s="73"/>
      <c r="E113" s="73"/>
      <c r="F113" s="32"/>
      <c r="G113" s="32"/>
      <c r="H113" s="32"/>
      <c r="I113" s="22"/>
      <c r="J113" s="111"/>
      <c r="K113" s="112"/>
      <c r="L113" s="73"/>
      <c r="M113" s="79"/>
      <c r="N113" s="73"/>
      <c r="O113" s="73"/>
      <c r="P113" s="32"/>
      <c r="Q113" s="32"/>
      <c r="R113" s="32"/>
      <c r="S113" s="22"/>
      <c r="T113" s="111"/>
      <c r="U113" s="11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</row>
    <row r="114" spans="1:36" ht="11.25" customHeight="1" x14ac:dyDescent="0.2">
      <c r="A114" s="78"/>
      <c r="B114" s="73"/>
      <c r="C114" s="79"/>
      <c r="D114" s="73"/>
      <c r="E114" s="73"/>
      <c r="F114" s="32"/>
      <c r="G114" s="32"/>
      <c r="H114" s="32"/>
      <c r="I114" s="22"/>
      <c r="J114" s="111"/>
      <c r="K114" s="112"/>
      <c r="L114" s="73"/>
      <c r="M114" s="79"/>
      <c r="N114" s="73"/>
      <c r="O114" s="73"/>
      <c r="P114" s="32"/>
      <c r="Q114" s="32"/>
      <c r="R114" s="32"/>
      <c r="S114" s="22"/>
      <c r="T114" s="111"/>
      <c r="U114" s="11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</row>
    <row r="115" spans="1:36" ht="11.25" customHeight="1" x14ac:dyDescent="0.2">
      <c r="A115" s="78"/>
      <c r="B115" s="73"/>
      <c r="C115" s="79"/>
      <c r="D115" s="73"/>
      <c r="E115" s="73"/>
      <c r="F115" s="32"/>
      <c r="G115" s="32"/>
      <c r="H115" s="32"/>
      <c r="I115" s="22"/>
      <c r="J115" s="111"/>
      <c r="K115" s="112"/>
      <c r="L115" s="73"/>
      <c r="M115" s="79"/>
      <c r="N115" s="73"/>
      <c r="O115" s="73"/>
      <c r="P115" s="32"/>
      <c r="Q115" s="32"/>
      <c r="R115" s="32"/>
      <c r="S115" s="22"/>
      <c r="T115" s="111"/>
      <c r="U115" s="11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</row>
    <row r="116" spans="1:36" ht="11.25" customHeight="1" x14ac:dyDescent="0.2">
      <c r="A116" s="78"/>
      <c r="B116" s="73"/>
      <c r="C116" s="79"/>
      <c r="D116" s="73"/>
      <c r="E116" s="73"/>
      <c r="F116" s="32"/>
      <c r="G116" s="32"/>
      <c r="H116" s="32"/>
      <c r="I116" s="22"/>
      <c r="J116" s="111"/>
      <c r="K116" s="112"/>
      <c r="L116" s="73"/>
      <c r="M116" s="79"/>
      <c r="N116" s="73"/>
      <c r="O116" s="73"/>
      <c r="P116" s="32"/>
      <c r="Q116" s="32"/>
      <c r="R116" s="32"/>
      <c r="S116" s="22"/>
      <c r="T116" s="111"/>
      <c r="U116" s="11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</row>
    <row r="117" spans="1:36" ht="11.25" customHeight="1" x14ac:dyDescent="0.2">
      <c r="A117" s="78"/>
      <c r="B117" s="73"/>
      <c r="C117" s="79"/>
      <c r="D117" s="73"/>
      <c r="E117" s="73"/>
      <c r="F117" s="32"/>
      <c r="G117" s="32"/>
      <c r="H117" s="32"/>
      <c r="I117" s="22"/>
      <c r="J117" s="111"/>
      <c r="K117" s="112"/>
      <c r="L117" s="73"/>
      <c r="M117" s="79"/>
      <c r="N117" s="73"/>
      <c r="O117" s="73"/>
      <c r="P117" s="32"/>
      <c r="Q117" s="32"/>
      <c r="R117" s="32"/>
      <c r="S117" s="22"/>
      <c r="T117" s="111"/>
      <c r="U117" s="11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</row>
    <row r="118" spans="1:36" ht="11.25" customHeight="1" x14ac:dyDescent="0.2">
      <c r="A118" s="78"/>
      <c r="B118" s="73"/>
      <c r="C118" s="79"/>
      <c r="D118" s="73"/>
      <c r="E118" s="73"/>
      <c r="F118" s="32"/>
      <c r="G118" s="32"/>
      <c r="H118" s="32"/>
      <c r="I118" s="22"/>
      <c r="J118" s="111"/>
      <c r="K118" s="112"/>
      <c r="L118" s="73"/>
      <c r="M118" s="79"/>
      <c r="N118" s="73"/>
      <c r="O118" s="73"/>
      <c r="P118" s="32"/>
      <c r="Q118" s="32"/>
      <c r="R118" s="32"/>
      <c r="S118" s="22"/>
      <c r="T118" s="111"/>
      <c r="U118" s="11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</row>
    <row r="119" spans="1:36" ht="11.25" customHeight="1" x14ac:dyDescent="0.2">
      <c r="A119" s="78"/>
      <c r="B119" s="73"/>
      <c r="C119" s="79"/>
      <c r="D119" s="73"/>
      <c r="E119" s="73"/>
      <c r="F119" s="32"/>
      <c r="G119" s="32"/>
      <c r="H119" s="32"/>
      <c r="I119" s="22"/>
      <c r="J119" s="111"/>
      <c r="K119" s="112"/>
      <c r="L119" s="73"/>
      <c r="M119" s="79"/>
      <c r="N119" s="73"/>
      <c r="O119" s="73"/>
      <c r="P119" s="32"/>
      <c r="Q119" s="32"/>
      <c r="R119" s="32"/>
      <c r="S119" s="22"/>
      <c r="T119" s="111"/>
      <c r="U119" s="11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</row>
    <row r="120" spans="1:36" ht="11.25" customHeight="1" x14ac:dyDescent="0.2">
      <c r="A120" s="78"/>
      <c r="B120" s="73"/>
      <c r="C120" s="79"/>
      <c r="D120" s="73"/>
      <c r="E120" s="73"/>
      <c r="F120" s="32"/>
      <c r="G120" s="32"/>
      <c r="H120" s="32"/>
      <c r="I120" s="22"/>
      <c r="J120" s="111"/>
      <c r="K120" s="112"/>
      <c r="L120" s="73"/>
      <c r="M120" s="79"/>
      <c r="N120" s="73"/>
      <c r="O120" s="73"/>
      <c r="P120" s="32"/>
      <c r="Q120" s="32"/>
      <c r="R120" s="32"/>
      <c r="S120" s="22"/>
      <c r="T120" s="111"/>
      <c r="U120" s="11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</row>
    <row r="121" spans="1:36" ht="11.25" customHeight="1" x14ac:dyDescent="0.2">
      <c r="A121" s="78"/>
      <c r="B121" s="73"/>
      <c r="C121" s="79"/>
      <c r="D121" s="73"/>
      <c r="E121" s="73"/>
      <c r="F121" s="32"/>
      <c r="G121" s="32"/>
      <c r="H121" s="32"/>
      <c r="I121" s="22"/>
      <c r="J121" s="111"/>
      <c r="K121" s="112"/>
      <c r="L121" s="73"/>
      <c r="M121" s="79"/>
      <c r="N121" s="73"/>
      <c r="O121" s="73"/>
      <c r="P121" s="32"/>
      <c r="Q121" s="32"/>
      <c r="R121" s="32"/>
      <c r="S121" s="22"/>
      <c r="T121" s="111"/>
      <c r="U121" s="11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</row>
    <row r="122" spans="1:36" ht="11.25" customHeight="1" x14ac:dyDescent="0.2">
      <c r="A122" s="78"/>
      <c r="B122" s="73"/>
      <c r="C122" s="79"/>
      <c r="D122" s="73"/>
      <c r="E122" s="73"/>
      <c r="F122" s="32"/>
      <c r="G122" s="32"/>
      <c r="H122" s="32"/>
      <c r="I122" s="22"/>
      <c r="J122" s="111"/>
      <c r="K122" s="112"/>
      <c r="L122" s="73"/>
      <c r="M122" s="79"/>
      <c r="N122" s="73"/>
      <c r="O122" s="73"/>
      <c r="P122" s="32"/>
      <c r="Q122" s="32"/>
      <c r="R122" s="32"/>
      <c r="S122" s="22"/>
      <c r="T122" s="111"/>
      <c r="U122" s="11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</row>
    <row r="123" spans="1:36" ht="11.25" customHeight="1" x14ac:dyDescent="0.2">
      <c r="A123" s="78"/>
      <c r="B123" s="73"/>
      <c r="C123" s="79"/>
      <c r="D123" s="73"/>
      <c r="E123" s="73"/>
      <c r="F123" s="32"/>
      <c r="G123" s="32"/>
      <c r="H123" s="32"/>
      <c r="I123" s="22"/>
      <c r="J123" s="111"/>
      <c r="K123" s="112"/>
      <c r="L123" s="73"/>
      <c r="M123" s="79"/>
      <c r="N123" s="73"/>
      <c r="O123" s="73"/>
      <c r="P123" s="32"/>
      <c r="Q123" s="32"/>
      <c r="R123" s="32"/>
      <c r="S123" s="22"/>
      <c r="T123" s="111"/>
      <c r="U123" s="11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</row>
    <row r="124" spans="1:36" ht="11.25" customHeight="1" x14ac:dyDescent="0.2">
      <c r="A124" s="78"/>
      <c r="B124" s="73"/>
      <c r="C124" s="79"/>
      <c r="D124" s="73"/>
      <c r="E124" s="73"/>
      <c r="F124" s="32"/>
      <c r="G124" s="32"/>
      <c r="H124" s="32"/>
      <c r="I124" s="22"/>
      <c r="J124" s="111"/>
      <c r="K124" s="112"/>
      <c r="L124" s="73"/>
      <c r="M124" s="79"/>
      <c r="N124" s="73"/>
      <c r="O124" s="73"/>
      <c r="P124" s="32"/>
      <c r="Q124" s="32"/>
      <c r="R124" s="32"/>
      <c r="S124" s="22"/>
      <c r="T124" s="111"/>
      <c r="U124" s="11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</row>
    <row r="125" spans="1:36" ht="11.25" customHeight="1" x14ac:dyDescent="0.2">
      <c r="A125" s="78"/>
      <c r="B125" s="73"/>
      <c r="C125" s="79"/>
      <c r="D125" s="73"/>
      <c r="E125" s="73"/>
      <c r="F125" s="32"/>
      <c r="G125" s="32"/>
      <c r="H125" s="32"/>
      <c r="I125" s="22"/>
      <c r="J125" s="111"/>
      <c r="K125" s="112"/>
      <c r="L125" s="73"/>
      <c r="M125" s="79"/>
      <c r="N125" s="73"/>
      <c r="O125" s="73"/>
      <c r="P125" s="32"/>
      <c r="Q125" s="32"/>
      <c r="R125" s="32"/>
      <c r="S125" s="22"/>
      <c r="T125" s="111"/>
      <c r="U125" s="11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</row>
    <row r="126" spans="1:36" ht="11.25" customHeight="1" x14ac:dyDescent="0.2">
      <c r="A126" s="78"/>
      <c r="B126" s="73"/>
      <c r="C126" s="79"/>
      <c r="D126" s="73"/>
      <c r="E126" s="73"/>
      <c r="F126" s="32"/>
      <c r="G126" s="32"/>
      <c r="H126" s="32"/>
      <c r="I126" s="22"/>
      <c r="J126" s="111"/>
      <c r="K126" s="112"/>
      <c r="L126" s="73"/>
      <c r="M126" s="79"/>
      <c r="N126" s="73"/>
      <c r="O126" s="73"/>
      <c r="P126" s="32"/>
      <c r="Q126" s="32"/>
      <c r="R126" s="32"/>
      <c r="S126" s="22"/>
      <c r="T126" s="111"/>
      <c r="U126" s="11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</row>
    <row r="127" spans="1:36" ht="11.25" customHeight="1" x14ac:dyDescent="0.2">
      <c r="A127" s="78"/>
      <c r="B127" s="73"/>
      <c r="C127" s="79"/>
      <c r="D127" s="73"/>
      <c r="E127" s="73"/>
      <c r="F127" s="32"/>
      <c r="G127" s="32"/>
      <c r="H127" s="32"/>
      <c r="I127" s="22"/>
      <c r="J127" s="111"/>
      <c r="K127" s="112"/>
      <c r="L127" s="73"/>
      <c r="M127" s="79"/>
      <c r="N127" s="73"/>
      <c r="O127" s="73"/>
      <c r="P127" s="32"/>
      <c r="Q127" s="32"/>
      <c r="R127" s="32"/>
      <c r="S127" s="22"/>
      <c r="T127" s="111"/>
      <c r="U127" s="11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</row>
    <row r="128" spans="1:36" ht="11.25" customHeight="1" x14ac:dyDescent="0.2">
      <c r="A128" s="78"/>
      <c r="B128" s="73"/>
      <c r="C128" s="79"/>
      <c r="D128" s="73"/>
      <c r="E128" s="73"/>
      <c r="F128" s="32"/>
      <c r="G128" s="32"/>
      <c r="H128" s="32"/>
      <c r="I128" s="22"/>
      <c r="J128" s="111"/>
      <c r="K128" s="112"/>
      <c r="L128" s="73"/>
      <c r="M128" s="79"/>
      <c r="N128" s="73"/>
      <c r="O128" s="73"/>
      <c r="P128" s="32"/>
      <c r="Q128" s="32"/>
      <c r="R128" s="32"/>
      <c r="S128" s="22"/>
      <c r="T128" s="111"/>
      <c r="U128" s="11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</row>
    <row r="129" spans="1:36" ht="11.25" customHeight="1" x14ac:dyDescent="0.2">
      <c r="A129" s="78"/>
      <c r="B129" s="73"/>
      <c r="C129" s="79"/>
      <c r="D129" s="73"/>
      <c r="E129" s="73"/>
      <c r="F129" s="32"/>
      <c r="G129" s="32"/>
      <c r="H129" s="32"/>
      <c r="I129" s="22"/>
      <c r="J129" s="111"/>
      <c r="K129" s="112"/>
      <c r="L129" s="73"/>
      <c r="M129" s="79"/>
      <c r="N129" s="73"/>
      <c r="O129" s="73"/>
      <c r="P129" s="32"/>
      <c r="Q129" s="32"/>
      <c r="R129" s="32"/>
      <c r="S129" s="22"/>
      <c r="T129" s="111"/>
      <c r="U129" s="11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</row>
    <row r="130" spans="1:36" ht="11.25" customHeight="1" x14ac:dyDescent="0.2">
      <c r="A130" s="78"/>
      <c r="B130" s="73"/>
      <c r="C130" s="79"/>
      <c r="D130" s="73"/>
      <c r="E130" s="73"/>
      <c r="F130" s="32"/>
      <c r="G130" s="32"/>
      <c r="H130" s="32"/>
      <c r="I130" s="22"/>
      <c r="J130" s="111"/>
      <c r="K130" s="112"/>
      <c r="L130" s="73"/>
      <c r="M130" s="79"/>
      <c r="N130" s="73"/>
      <c r="O130" s="73"/>
      <c r="P130" s="32"/>
      <c r="Q130" s="32"/>
      <c r="R130" s="32"/>
      <c r="S130" s="22"/>
      <c r="T130" s="111"/>
      <c r="U130" s="11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</row>
    <row r="131" spans="1:36" ht="11.25" customHeight="1" x14ac:dyDescent="0.2">
      <c r="A131" s="78"/>
      <c r="B131" s="73"/>
      <c r="C131" s="79"/>
      <c r="D131" s="73"/>
      <c r="E131" s="73"/>
      <c r="F131" s="32"/>
      <c r="G131" s="32"/>
      <c r="H131" s="32"/>
      <c r="I131" s="22"/>
      <c r="J131" s="111"/>
      <c r="K131" s="112"/>
      <c r="L131" s="73"/>
      <c r="M131" s="79"/>
      <c r="N131" s="73"/>
      <c r="O131" s="73"/>
      <c r="P131" s="32"/>
      <c r="Q131" s="32"/>
      <c r="R131" s="32"/>
      <c r="S131" s="22"/>
      <c r="T131" s="111"/>
      <c r="U131" s="11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</row>
    <row r="132" spans="1:36" ht="11.25" customHeight="1" x14ac:dyDescent="0.2">
      <c r="A132" s="78"/>
      <c r="B132" s="73"/>
      <c r="C132" s="79"/>
      <c r="D132" s="73"/>
      <c r="E132" s="73"/>
      <c r="F132" s="32"/>
      <c r="G132" s="32"/>
      <c r="H132" s="32"/>
      <c r="I132" s="22"/>
      <c r="J132" s="111"/>
      <c r="K132" s="112"/>
      <c r="L132" s="73"/>
      <c r="M132" s="79"/>
      <c r="N132" s="73"/>
      <c r="O132" s="73"/>
      <c r="P132" s="32"/>
      <c r="Q132" s="32"/>
      <c r="R132" s="32"/>
      <c r="S132" s="22"/>
      <c r="T132" s="111"/>
      <c r="U132" s="11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</row>
    <row r="133" spans="1:36" ht="11.25" customHeight="1" x14ac:dyDescent="0.2">
      <c r="A133" s="78"/>
      <c r="B133" s="73"/>
      <c r="C133" s="79"/>
      <c r="D133" s="73"/>
      <c r="E133" s="73"/>
      <c r="F133" s="32"/>
      <c r="G133" s="32"/>
      <c r="H133" s="32"/>
      <c r="I133" s="22"/>
      <c r="J133" s="111"/>
      <c r="K133" s="112"/>
      <c r="L133" s="73"/>
      <c r="M133" s="79"/>
      <c r="N133" s="73"/>
      <c r="O133" s="73"/>
      <c r="P133" s="32"/>
      <c r="Q133" s="32"/>
      <c r="R133" s="32"/>
      <c r="S133" s="22"/>
      <c r="T133" s="111"/>
      <c r="U133" s="11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</row>
    <row r="134" spans="1:36" ht="11.25" customHeight="1" x14ac:dyDescent="0.2">
      <c r="A134" s="78"/>
      <c r="B134" s="73"/>
      <c r="C134" s="79"/>
      <c r="D134" s="73"/>
      <c r="E134" s="73"/>
      <c r="F134" s="32"/>
      <c r="G134" s="32"/>
      <c r="H134" s="32"/>
      <c r="I134" s="22"/>
      <c r="J134" s="111"/>
      <c r="K134" s="112"/>
      <c r="L134" s="73"/>
      <c r="M134" s="79"/>
      <c r="N134" s="73"/>
      <c r="O134" s="73"/>
      <c r="P134" s="32"/>
      <c r="Q134" s="32"/>
      <c r="R134" s="32"/>
      <c r="S134" s="22"/>
      <c r="T134" s="111"/>
      <c r="U134" s="11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</row>
    <row r="135" spans="1:36" ht="11.25" customHeight="1" x14ac:dyDescent="0.2">
      <c r="A135" s="78"/>
      <c r="B135" s="73"/>
      <c r="C135" s="79"/>
      <c r="D135" s="73"/>
      <c r="E135" s="73"/>
      <c r="F135" s="32"/>
      <c r="G135" s="32"/>
      <c r="H135" s="32"/>
      <c r="I135" s="22"/>
      <c r="J135" s="111"/>
      <c r="K135" s="112"/>
      <c r="L135" s="73"/>
      <c r="M135" s="79"/>
      <c r="N135" s="73"/>
      <c r="O135" s="73"/>
      <c r="P135" s="32"/>
      <c r="Q135" s="32"/>
      <c r="R135" s="32"/>
      <c r="S135" s="22"/>
      <c r="T135" s="111"/>
      <c r="U135" s="11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</row>
    <row r="136" spans="1:36" ht="11.25" customHeight="1" x14ac:dyDescent="0.2">
      <c r="A136" s="78"/>
      <c r="B136" s="73"/>
      <c r="C136" s="79"/>
      <c r="D136" s="73"/>
      <c r="E136" s="73"/>
      <c r="F136" s="32"/>
      <c r="G136" s="32"/>
      <c r="H136" s="32"/>
      <c r="I136" s="22"/>
      <c r="J136" s="111"/>
      <c r="K136" s="112"/>
      <c r="L136" s="73"/>
      <c r="M136" s="79"/>
      <c r="N136" s="73"/>
      <c r="O136" s="73"/>
      <c r="P136" s="32"/>
      <c r="Q136" s="32"/>
      <c r="R136" s="32"/>
      <c r="S136" s="22"/>
      <c r="T136" s="111"/>
      <c r="U136" s="11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</row>
    <row r="137" spans="1:36" ht="11.25" customHeight="1" x14ac:dyDescent="0.2">
      <c r="A137" s="78"/>
      <c r="B137" s="73"/>
      <c r="C137" s="79"/>
      <c r="D137" s="73"/>
      <c r="E137" s="73"/>
      <c r="F137" s="32"/>
      <c r="G137" s="32"/>
      <c r="H137" s="32"/>
      <c r="I137" s="22"/>
      <c r="J137" s="111"/>
      <c r="K137" s="112"/>
      <c r="L137" s="73"/>
      <c r="M137" s="79"/>
      <c r="N137" s="73"/>
      <c r="O137" s="73"/>
      <c r="P137" s="32"/>
      <c r="Q137" s="32"/>
      <c r="R137" s="32"/>
      <c r="S137" s="22"/>
      <c r="T137" s="111"/>
      <c r="U137" s="11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</row>
    <row r="138" spans="1:36" ht="11.25" customHeight="1" x14ac:dyDescent="0.2">
      <c r="A138" s="78"/>
      <c r="B138" s="73"/>
      <c r="C138" s="79"/>
      <c r="D138" s="73"/>
      <c r="E138" s="73"/>
      <c r="F138" s="32"/>
      <c r="G138" s="32"/>
      <c r="H138" s="32"/>
      <c r="I138" s="22"/>
      <c r="J138" s="111"/>
      <c r="K138" s="112"/>
      <c r="L138" s="73"/>
      <c r="M138" s="79"/>
      <c r="N138" s="73"/>
      <c r="O138" s="73"/>
      <c r="P138" s="32"/>
      <c r="Q138" s="32"/>
      <c r="R138" s="32"/>
      <c r="S138" s="22"/>
      <c r="T138" s="111"/>
      <c r="U138" s="11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</row>
    <row r="139" spans="1:36" ht="11.25" customHeight="1" x14ac:dyDescent="0.2">
      <c r="A139" s="78"/>
      <c r="B139" s="73"/>
      <c r="C139" s="79"/>
      <c r="D139" s="73"/>
      <c r="E139" s="73"/>
      <c r="F139" s="32"/>
      <c r="G139" s="32"/>
      <c r="H139" s="32"/>
      <c r="I139" s="22"/>
      <c r="J139" s="111"/>
      <c r="K139" s="112"/>
      <c r="L139" s="73"/>
      <c r="M139" s="79"/>
      <c r="N139" s="73"/>
      <c r="O139" s="73"/>
      <c r="P139" s="32"/>
      <c r="Q139" s="32"/>
      <c r="R139" s="32"/>
      <c r="S139" s="22"/>
      <c r="T139" s="111"/>
      <c r="U139" s="11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</row>
    <row r="140" spans="1:36" ht="11.25" customHeight="1" x14ac:dyDescent="0.2">
      <c r="A140" s="78"/>
      <c r="B140" s="73"/>
      <c r="C140" s="79"/>
      <c r="D140" s="73"/>
      <c r="E140" s="73"/>
      <c r="F140" s="32"/>
      <c r="G140" s="32"/>
      <c r="H140" s="32"/>
      <c r="I140" s="22"/>
      <c r="J140" s="111"/>
      <c r="K140" s="112"/>
      <c r="L140" s="73"/>
      <c r="M140" s="79"/>
      <c r="N140" s="73"/>
      <c r="O140" s="73"/>
      <c r="P140" s="32"/>
      <c r="Q140" s="32"/>
      <c r="R140" s="32"/>
      <c r="S140" s="22"/>
      <c r="T140" s="111"/>
      <c r="U140" s="11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</row>
    <row r="141" spans="1:36" ht="11.25" customHeight="1" x14ac:dyDescent="0.2">
      <c r="A141" s="78"/>
      <c r="B141" s="73"/>
      <c r="C141" s="79"/>
      <c r="D141" s="73"/>
      <c r="E141" s="73"/>
      <c r="F141" s="32"/>
      <c r="G141" s="32"/>
      <c r="H141" s="32"/>
      <c r="I141" s="22"/>
      <c r="J141" s="111"/>
      <c r="K141" s="112"/>
      <c r="L141" s="73"/>
      <c r="M141" s="79"/>
      <c r="N141" s="73"/>
      <c r="O141" s="73"/>
      <c r="P141" s="32"/>
      <c r="Q141" s="32"/>
      <c r="R141" s="32"/>
      <c r="S141" s="22"/>
      <c r="T141" s="111"/>
      <c r="U141" s="11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</row>
    <row r="142" spans="1:36" ht="11.25" customHeight="1" x14ac:dyDescent="0.2">
      <c r="A142" s="78"/>
      <c r="B142" s="73"/>
      <c r="C142" s="79"/>
      <c r="D142" s="73"/>
      <c r="E142" s="73"/>
      <c r="F142" s="32"/>
      <c r="G142" s="32"/>
      <c r="H142" s="32"/>
      <c r="I142" s="22"/>
      <c r="J142" s="111"/>
      <c r="K142" s="112"/>
      <c r="L142" s="73"/>
      <c r="M142" s="79"/>
      <c r="N142" s="73"/>
      <c r="O142" s="73"/>
      <c r="P142" s="32"/>
      <c r="Q142" s="32"/>
      <c r="R142" s="32"/>
      <c r="S142" s="22"/>
      <c r="T142" s="111"/>
      <c r="U142" s="11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</row>
    <row r="143" spans="1:36" ht="11.25" customHeight="1" x14ac:dyDescent="0.2">
      <c r="A143" s="78"/>
      <c r="B143" s="73"/>
      <c r="C143" s="79"/>
      <c r="D143" s="73"/>
      <c r="E143" s="73"/>
      <c r="F143" s="32"/>
      <c r="G143" s="32"/>
      <c r="H143" s="32"/>
      <c r="I143" s="22"/>
      <c r="J143" s="111"/>
      <c r="K143" s="112"/>
      <c r="L143" s="73"/>
      <c r="M143" s="79"/>
      <c r="N143" s="73"/>
      <c r="O143" s="73"/>
      <c r="P143" s="32"/>
      <c r="Q143" s="32"/>
      <c r="R143" s="32"/>
      <c r="S143" s="22"/>
      <c r="T143" s="111"/>
      <c r="U143" s="11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</row>
    <row r="144" spans="1:36" ht="11.25" customHeight="1" x14ac:dyDescent="0.2">
      <c r="A144" s="78"/>
      <c r="B144" s="73"/>
      <c r="C144" s="79"/>
      <c r="D144" s="73"/>
      <c r="E144" s="73"/>
      <c r="F144" s="32"/>
      <c r="G144" s="32"/>
      <c r="H144" s="32"/>
      <c r="I144" s="22"/>
      <c r="J144" s="111"/>
      <c r="K144" s="112"/>
      <c r="L144" s="73"/>
      <c r="M144" s="79"/>
      <c r="N144" s="73"/>
      <c r="O144" s="73"/>
      <c r="P144" s="32"/>
      <c r="Q144" s="32"/>
      <c r="R144" s="32"/>
      <c r="S144" s="22"/>
      <c r="T144" s="111"/>
      <c r="U144" s="11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</row>
    <row r="145" spans="1:36" ht="11.25" customHeight="1" x14ac:dyDescent="0.2">
      <c r="A145" s="78"/>
      <c r="B145" s="73"/>
      <c r="C145" s="79"/>
      <c r="D145" s="73"/>
      <c r="E145" s="73"/>
      <c r="F145" s="32"/>
      <c r="G145" s="32"/>
      <c r="H145" s="32"/>
      <c r="I145" s="22"/>
      <c r="J145" s="111"/>
      <c r="K145" s="112"/>
      <c r="L145" s="73"/>
      <c r="M145" s="79"/>
      <c r="N145" s="73"/>
      <c r="O145" s="73"/>
      <c r="P145" s="32"/>
      <c r="Q145" s="32"/>
      <c r="R145" s="32"/>
      <c r="S145" s="22"/>
      <c r="T145" s="111"/>
      <c r="U145" s="11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</row>
    <row r="146" spans="1:36" ht="11.25" customHeight="1" x14ac:dyDescent="0.2">
      <c r="A146" s="78"/>
      <c r="B146" s="73"/>
      <c r="C146" s="79"/>
      <c r="D146" s="73"/>
      <c r="E146" s="73"/>
      <c r="F146" s="32"/>
      <c r="G146" s="32"/>
      <c r="H146" s="32"/>
      <c r="I146" s="22"/>
      <c r="J146" s="111"/>
      <c r="K146" s="112"/>
      <c r="L146" s="73"/>
      <c r="M146" s="79"/>
      <c r="N146" s="73"/>
      <c r="O146" s="73"/>
      <c r="P146" s="32"/>
      <c r="Q146" s="32"/>
      <c r="R146" s="32"/>
      <c r="S146" s="22"/>
      <c r="T146" s="111"/>
      <c r="U146" s="11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</row>
    <row r="147" spans="1:36" ht="11.25" customHeight="1" x14ac:dyDescent="0.2">
      <c r="A147" s="78"/>
      <c r="B147" s="73"/>
      <c r="C147" s="79"/>
      <c r="D147" s="73"/>
      <c r="E147" s="73"/>
      <c r="F147" s="32"/>
      <c r="G147" s="32"/>
      <c r="H147" s="32"/>
      <c r="I147" s="22"/>
      <c r="J147" s="111"/>
      <c r="K147" s="112"/>
      <c r="L147" s="73"/>
      <c r="M147" s="79"/>
      <c r="N147" s="73"/>
      <c r="O147" s="73"/>
      <c r="P147" s="32"/>
      <c r="Q147" s="32"/>
      <c r="R147" s="32"/>
      <c r="S147" s="22"/>
      <c r="T147" s="111"/>
      <c r="U147" s="11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</row>
    <row r="148" spans="1:36" ht="11.25" customHeight="1" x14ac:dyDescent="0.2">
      <c r="A148" s="78"/>
      <c r="B148" s="73"/>
      <c r="C148" s="79"/>
      <c r="D148" s="73"/>
      <c r="E148" s="73"/>
      <c r="F148" s="32"/>
      <c r="G148" s="32"/>
      <c r="H148" s="32"/>
      <c r="I148" s="22"/>
      <c r="J148" s="111"/>
      <c r="K148" s="112"/>
      <c r="L148" s="73"/>
      <c r="M148" s="79"/>
      <c r="N148" s="73"/>
      <c r="O148" s="73"/>
      <c r="P148" s="32"/>
      <c r="Q148" s="32"/>
      <c r="R148" s="32"/>
      <c r="S148" s="22"/>
      <c r="T148" s="111"/>
      <c r="U148" s="11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</row>
    <row r="149" spans="1:36" ht="11.25" customHeight="1" x14ac:dyDescent="0.2">
      <c r="A149" s="78"/>
      <c r="B149" s="73"/>
      <c r="C149" s="79"/>
      <c r="D149" s="73"/>
      <c r="E149" s="73"/>
      <c r="F149" s="32"/>
      <c r="G149" s="32"/>
      <c r="H149" s="32"/>
      <c r="I149" s="22"/>
      <c r="J149" s="111"/>
      <c r="K149" s="112"/>
      <c r="L149" s="73"/>
      <c r="M149" s="79"/>
      <c r="N149" s="73"/>
      <c r="O149" s="73"/>
      <c r="P149" s="32"/>
      <c r="Q149" s="32"/>
      <c r="R149" s="32"/>
      <c r="S149" s="22"/>
      <c r="T149" s="111"/>
      <c r="U149" s="11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</row>
    <row r="150" spans="1:36" ht="11.25" customHeight="1" x14ac:dyDescent="0.2">
      <c r="A150" s="78"/>
      <c r="B150" s="73"/>
      <c r="C150" s="79"/>
      <c r="D150" s="73"/>
      <c r="E150" s="73"/>
      <c r="F150" s="32"/>
      <c r="G150" s="32"/>
      <c r="H150" s="32"/>
      <c r="I150" s="22"/>
      <c r="J150" s="111"/>
      <c r="K150" s="112"/>
      <c r="L150" s="73"/>
      <c r="M150" s="79"/>
      <c r="N150" s="73"/>
      <c r="O150" s="73"/>
      <c r="P150" s="32"/>
      <c r="Q150" s="32"/>
      <c r="R150" s="32"/>
      <c r="S150" s="22"/>
      <c r="T150" s="111"/>
      <c r="U150" s="11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</row>
    <row r="151" spans="1:36" ht="11.25" customHeight="1" x14ac:dyDescent="0.2">
      <c r="A151" s="78"/>
      <c r="B151" s="73"/>
      <c r="C151" s="79"/>
      <c r="D151" s="73"/>
      <c r="E151" s="73"/>
      <c r="F151" s="32"/>
      <c r="G151" s="32"/>
      <c r="H151" s="32"/>
      <c r="I151" s="22"/>
      <c r="J151" s="111"/>
      <c r="K151" s="112"/>
      <c r="L151" s="73"/>
      <c r="M151" s="79"/>
      <c r="N151" s="73"/>
      <c r="O151" s="73"/>
      <c r="P151" s="32"/>
      <c r="Q151" s="32"/>
      <c r="R151" s="32"/>
      <c r="S151" s="22"/>
      <c r="T151" s="111"/>
      <c r="U151" s="11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</row>
    <row r="152" spans="1:36" ht="11.25" customHeight="1" x14ac:dyDescent="0.2">
      <c r="A152" s="78"/>
      <c r="B152" s="73"/>
      <c r="C152" s="79"/>
      <c r="D152" s="73"/>
      <c r="E152" s="73"/>
      <c r="F152" s="32"/>
      <c r="G152" s="32"/>
      <c r="H152" s="32"/>
      <c r="I152" s="22"/>
      <c r="J152" s="111"/>
      <c r="K152" s="112"/>
      <c r="L152" s="73"/>
      <c r="M152" s="79"/>
      <c r="N152" s="73"/>
      <c r="O152" s="73"/>
      <c r="P152" s="32"/>
      <c r="Q152" s="32"/>
      <c r="R152" s="32"/>
      <c r="S152" s="22"/>
      <c r="T152" s="111"/>
      <c r="U152" s="11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</row>
    <row r="153" spans="1:36" ht="11.25" customHeight="1" x14ac:dyDescent="0.2">
      <c r="A153" s="78"/>
      <c r="B153" s="73"/>
      <c r="C153" s="79"/>
      <c r="D153" s="73"/>
      <c r="E153" s="73"/>
      <c r="F153" s="32"/>
      <c r="G153" s="32"/>
      <c r="H153" s="32"/>
      <c r="I153" s="22"/>
      <c r="J153" s="111"/>
      <c r="K153" s="112"/>
      <c r="L153" s="73"/>
      <c r="M153" s="79"/>
      <c r="N153" s="73"/>
      <c r="O153" s="73"/>
      <c r="P153" s="32"/>
      <c r="Q153" s="32"/>
      <c r="R153" s="32"/>
      <c r="S153" s="22"/>
      <c r="T153" s="111"/>
      <c r="U153" s="11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</row>
    <row r="154" spans="1:36" ht="11.25" customHeight="1" x14ac:dyDescent="0.2">
      <c r="A154" s="78"/>
      <c r="B154" s="73"/>
      <c r="C154" s="79"/>
      <c r="D154" s="73"/>
      <c r="E154" s="73"/>
      <c r="F154" s="32"/>
      <c r="G154" s="32"/>
      <c r="H154" s="32"/>
      <c r="I154" s="22"/>
      <c r="J154" s="111"/>
      <c r="K154" s="112"/>
      <c r="L154" s="73"/>
      <c r="M154" s="79"/>
      <c r="N154" s="73"/>
      <c r="O154" s="73"/>
      <c r="P154" s="32"/>
      <c r="Q154" s="32"/>
      <c r="R154" s="32"/>
      <c r="S154" s="22"/>
      <c r="T154" s="111"/>
      <c r="U154" s="11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</row>
    <row r="155" spans="1:36" ht="11.25" customHeight="1" x14ac:dyDescent="0.2">
      <c r="A155" s="78"/>
      <c r="B155" s="73"/>
      <c r="C155" s="79"/>
      <c r="D155" s="73"/>
      <c r="E155" s="73"/>
      <c r="F155" s="32"/>
      <c r="G155" s="32"/>
      <c r="H155" s="32"/>
      <c r="I155" s="22"/>
      <c r="J155" s="111"/>
      <c r="K155" s="112"/>
      <c r="L155" s="73"/>
      <c r="M155" s="79"/>
      <c r="N155" s="73"/>
      <c r="O155" s="73"/>
      <c r="P155" s="32"/>
      <c r="Q155" s="32"/>
      <c r="R155" s="32"/>
      <c r="S155" s="22"/>
      <c r="T155" s="111"/>
      <c r="U155" s="11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</row>
    <row r="156" spans="1:36" ht="11.25" customHeight="1" x14ac:dyDescent="0.2">
      <c r="A156" s="78"/>
      <c r="B156" s="73"/>
      <c r="C156" s="79"/>
      <c r="D156" s="73"/>
      <c r="E156" s="73"/>
      <c r="F156" s="32"/>
      <c r="G156" s="32"/>
      <c r="H156" s="32"/>
      <c r="I156" s="22"/>
      <c r="J156" s="111"/>
      <c r="K156" s="112"/>
      <c r="L156" s="73"/>
      <c r="M156" s="79"/>
      <c r="N156" s="73"/>
      <c r="O156" s="73"/>
      <c r="P156" s="32"/>
      <c r="Q156" s="32"/>
      <c r="R156" s="32"/>
      <c r="S156" s="22"/>
      <c r="T156" s="111"/>
      <c r="U156" s="11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</row>
    <row r="157" spans="1:36" ht="11.25" customHeight="1" x14ac:dyDescent="0.2">
      <c r="A157" s="78"/>
      <c r="B157" s="73"/>
      <c r="C157" s="79"/>
      <c r="D157" s="73"/>
      <c r="E157" s="73"/>
      <c r="F157" s="32"/>
      <c r="G157" s="32"/>
      <c r="H157" s="32"/>
      <c r="I157" s="22"/>
      <c r="J157" s="111"/>
      <c r="K157" s="112"/>
      <c r="L157" s="73"/>
      <c r="M157" s="79"/>
      <c r="N157" s="73"/>
      <c r="O157" s="73"/>
      <c r="P157" s="32"/>
      <c r="Q157" s="32"/>
      <c r="R157" s="32"/>
      <c r="S157" s="22"/>
      <c r="T157" s="111"/>
      <c r="U157" s="11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</row>
    <row r="158" spans="1:36" ht="11.25" customHeight="1" x14ac:dyDescent="0.2">
      <c r="A158" s="78"/>
      <c r="B158" s="73"/>
      <c r="C158" s="79"/>
      <c r="D158" s="73"/>
      <c r="E158" s="73"/>
      <c r="F158" s="32"/>
      <c r="G158" s="32"/>
      <c r="H158" s="32"/>
      <c r="I158" s="22"/>
      <c r="J158" s="111"/>
      <c r="K158" s="112"/>
      <c r="L158" s="73"/>
      <c r="M158" s="79"/>
      <c r="N158" s="73"/>
      <c r="O158" s="73"/>
      <c r="P158" s="32"/>
      <c r="Q158" s="32"/>
      <c r="R158" s="32"/>
      <c r="S158" s="22"/>
      <c r="T158" s="111"/>
      <c r="U158" s="11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</row>
    <row r="159" spans="1:36" ht="11.25" customHeight="1" x14ac:dyDescent="0.2">
      <c r="A159" s="78"/>
      <c r="B159" s="73"/>
      <c r="C159" s="79"/>
      <c r="D159" s="73"/>
      <c r="E159" s="73"/>
      <c r="F159" s="32"/>
      <c r="G159" s="32"/>
      <c r="H159" s="32"/>
      <c r="I159" s="22"/>
      <c r="J159" s="111"/>
      <c r="K159" s="112"/>
      <c r="L159" s="73"/>
      <c r="M159" s="79"/>
      <c r="N159" s="73"/>
      <c r="O159" s="73"/>
      <c r="P159" s="32"/>
      <c r="Q159" s="32"/>
      <c r="R159" s="32"/>
      <c r="S159" s="22"/>
      <c r="T159" s="111"/>
      <c r="U159" s="11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</row>
    <row r="160" spans="1:36" ht="11.25" customHeight="1" x14ac:dyDescent="0.2">
      <c r="A160" s="78"/>
      <c r="B160" s="73"/>
      <c r="C160" s="79"/>
      <c r="D160" s="73"/>
      <c r="E160" s="73"/>
      <c r="F160" s="32"/>
      <c r="G160" s="32"/>
      <c r="H160" s="32"/>
      <c r="I160" s="22"/>
      <c r="J160" s="111"/>
      <c r="K160" s="112"/>
      <c r="L160" s="73"/>
      <c r="M160" s="79"/>
      <c r="N160" s="73"/>
      <c r="O160" s="73"/>
      <c r="P160" s="32"/>
      <c r="Q160" s="32"/>
      <c r="R160" s="32"/>
      <c r="S160" s="22"/>
      <c r="T160" s="111"/>
      <c r="U160" s="11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</row>
    <row r="161" spans="1:36" ht="11.25" customHeight="1" x14ac:dyDescent="0.2">
      <c r="A161" s="78"/>
      <c r="B161" s="73"/>
      <c r="C161" s="79"/>
      <c r="D161" s="73"/>
      <c r="E161" s="73"/>
      <c r="F161" s="32"/>
      <c r="G161" s="32"/>
      <c r="H161" s="32"/>
      <c r="I161" s="22"/>
      <c r="J161" s="111"/>
      <c r="K161" s="112"/>
      <c r="L161" s="73"/>
      <c r="M161" s="79"/>
      <c r="N161" s="73"/>
      <c r="O161" s="73"/>
      <c r="P161" s="32"/>
      <c r="Q161" s="32"/>
      <c r="R161" s="32"/>
      <c r="S161" s="22"/>
      <c r="T161" s="111"/>
      <c r="U161" s="11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</row>
    <row r="162" spans="1:36" ht="11.25" customHeight="1" x14ac:dyDescent="0.2">
      <c r="A162" s="78"/>
      <c r="B162" s="73"/>
      <c r="C162" s="79"/>
      <c r="D162" s="73"/>
      <c r="E162" s="73"/>
      <c r="F162" s="32"/>
      <c r="G162" s="32"/>
      <c r="H162" s="32"/>
      <c r="I162" s="22"/>
      <c r="J162" s="111"/>
      <c r="K162" s="112"/>
      <c r="L162" s="73"/>
      <c r="M162" s="79"/>
      <c r="N162" s="73"/>
      <c r="O162" s="73"/>
      <c r="P162" s="32"/>
      <c r="Q162" s="32"/>
      <c r="R162" s="32"/>
      <c r="S162" s="22"/>
      <c r="T162" s="111"/>
      <c r="U162" s="11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</row>
    <row r="163" spans="1:36" ht="11.25" customHeight="1" x14ac:dyDescent="0.2">
      <c r="A163" s="78"/>
      <c r="B163" s="73"/>
      <c r="C163" s="79"/>
      <c r="D163" s="73"/>
      <c r="E163" s="73"/>
      <c r="F163" s="32"/>
      <c r="G163" s="32"/>
      <c r="H163" s="32"/>
      <c r="I163" s="22"/>
      <c r="J163" s="111"/>
      <c r="K163" s="112"/>
      <c r="L163" s="73"/>
      <c r="M163" s="79"/>
      <c r="N163" s="73"/>
      <c r="O163" s="73"/>
      <c r="P163" s="32"/>
      <c r="Q163" s="32"/>
      <c r="R163" s="32"/>
      <c r="S163" s="22"/>
      <c r="T163" s="111"/>
      <c r="U163" s="11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</row>
    <row r="164" spans="1:36" ht="11.25" customHeight="1" x14ac:dyDescent="0.2">
      <c r="A164" s="78"/>
      <c r="B164" s="73"/>
      <c r="C164" s="79"/>
      <c r="D164" s="73"/>
      <c r="E164" s="73"/>
      <c r="F164" s="32"/>
      <c r="G164" s="32"/>
      <c r="H164" s="32"/>
      <c r="I164" s="22"/>
      <c r="J164" s="111"/>
      <c r="K164" s="112"/>
      <c r="L164" s="73"/>
      <c r="M164" s="79"/>
      <c r="N164" s="73"/>
      <c r="O164" s="73"/>
      <c r="P164" s="32"/>
      <c r="Q164" s="32"/>
      <c r="R164" s="32"/>
      <c r="S164" s="22"/>
      <c r="T164" s="111"/>
      <c r="U164" s="11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</row>
    <row r="165" spans="1:36" ht="11.25" customHeight="1" x14ac:dyDescent="0.2">
      <c r="A165" s="78"/>
      <c r="B165" s="73"/>
      <c r="C165" s="79"/>
      <c r="D165" s="73"/>
      <c r="E165" s="73"/>
      <c r="F165" s="32"/>
      <c r="G165" s="32"/>
      <c r="H165" s="32"/>
      <c r="I165" s="22"/>
      <c r="J165" s="111"/>
      <c r="K165" s="112"/>
      <c r="L165" s="73"/>
      <c r="M165" s="79"/>
      <c r="N165" s="73"/>
      <c r="O165" s="73"/>
      <c r="P165" s="32"/>
      <c r="Q165" s="32"/>
      <c r="R165" s="32"/>
      <c r="S165" s="22"/>
      <c r="T165" s="111"/>
      <c r="U165" s="11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</row>
    <row r="166" spans="1:36" ht="11.25" customHeight="1" x14ac:dyDescent="0.2">
      <c r="A166" s="78"/>
      <c r="B166" s="73"/>
      <c r="C166" s="79"/>
      <c r="D166" s="73"/>
      <c r="E166" s="73"/>
      <c r="F166" s="32"/>
      <c r="G166" s="32"/>
      <c r="H166" s="32"/>
      <c r="I166" s="22"/>
      <c r="J166" s="111"/>
      <c r="K166" s="112"/>
      <c r="L166" s="73"/>
      <c r="M166" s="79"/>
      <c r="N166" s="73"/>
      <c r="O166" s="73"/>
      <c r="P166" s="32"/>
      <c r="Q166" s="32"/>
      <c r="R166" s="32"/>
      <c r="S166" s="22"/>
      <c r="T166" s="111"/>
      <c r="U166" s="11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</row>
    <row r="167" spans="1:36" ht="11.25" customHeight="1" x14ac:dyDescent="0.2">
      <c r="A167" s="78"/>
      <c r="B167" s="73"/>
      <c r="C167" s="79"/>
      <c r="D167" s="73"/>
      <c r="E167" s="73"/>
      <c r="F167" s="32"/>
      <c r="G167" s="32"/>
      <c r="H167" s="32"/>
      <c r="I167" s="22"/>
      <c r="J167" s="111"/>
      <c r="K167" s="112"/>
      <c r="L167" s="73"/>
      <c r="M167" s="79"/>
      <c r="N167" s="73"/>
      <c r="O167" s="73"/>
      <c r="P167" s="32"/>
      <c r="Q167" s="32"/>
      <c r="R167" s="32"/>
      <c r="S167" s="22"/>
      <c r="T167" s="111"/>
      <c r="U167" s="11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</row>
    <row r="168" spans="1:36" ht="11.25" customHeight="1" x14ac:dyDescent="0.2">
      <c r="A168" s="78"/>
      <c r="B168" s="73"/>
      <c r="C168" s="79"/>
      <c r="D168" s="73"/>
      <c r="E168" s="73"/>
      <c r="F168" s="32"/>
      <c r="G168" s="32"/>
      <c r="H168" s="32"/>
      <c r="I168" s="22"/>
      <c r="J168" s="111"/>
      <c r="K168" s="112"/>
      <c r="L168" s="73"/>
      <c r="M168" s="79"/>
      <c r="N168" s="73"/>
      <c r="O168" s="73"/>
      <c r="P168" s="32"/>
      <c r="Q168" s="32"/>
      <c r="R168" s="32"/>
      <c r="S168" s="22"/>
      <c r="T168" s="111"/>
      <c r="U168" s="11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</row>
    <row r="169" spans="1:36" ht="11.25" customHeight="1" x14ac:dyDescent="0.2">
      <c r="A169" s="78"/>
      <c r="B169" s="73"/>
      <c r="C169" s="79"/>
      <c r="D169" s="73"/>
      <c r="E169" s="73"/>
      <c r="F169" s="32"/>
      <c r="G169" s="32"/>
      <c r="H169" s="32"/>
      <c r="I169" s="22"/>
      <c r="J169" s="111"/>
      <c r="K169" s="112"/>
      <c r="L169" s="73"/>
      <c r="M169" s="79"/>
      <c r="N169" s="73"/>
      <c r="O169" s="73"/>
      <c r="P169" s="32"/>
      <c r="Q169" s="32"/>
      <c r="R169" s="32"/>
      <c r="S169" s="22"/>
      <c r="T169" s="111"/>
      <c r="U169" s="11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</row>
    <row r="170" spans="1:36" ht="11.25" customHeight="1" x14ac:dyDescent="0.2">
      <c r="A170" s="78"/>
      <c r="B170" s="73"/>
      <c r="C170" s="79"/>
      <c r="D170" s="73"/>
      <c r="E170" s="73"/>
      <c r="F170" s="32"/>
      <c r="G170" s="32"/>
      <c r="H170" s="32"/>
      <c r="I170" s="22"/>
      <c r="J170" s="111"/>
      <c r="K170" s="112"/>
      <c r="L170" s="73"/>
      <c r="M170" s="79"/>
      <c r="N170" s="73"/>
      <c r="O170" s="73"/>
      <c r="P170" s="32"/>
      <c r="Q170" s="32"/>
      <c r="R170" s="32"/>
      <c r="S170" s="22"/>
      <c r="T170" s="111"/>
      <c r="U170" s="11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</row>
    <row r="171" spans="1:36" ht="11.25" customHeight="1" x14ac:dyDescent="0.2">
      <c r="A171" s="78"/>
      <c r="B171" s="73"/>
      <c r="C171" s="79"/>
      <c r="D171" s="73"/>
      <c r="E171" s="73"/>
      <c r="F171" s="32"/>
      <c r="G171" s="32"/>
      <c r="H171" s="32"/>
      <c r="I171" s="22"/>
      <c r="J171" s="111"/>
      <c r="K171" s="112"/>
      <c r="L171" s="73"/>
      <c r="M171" s="79"/>
      <c r="N171" s="73"/>
      <c r="O171" s="73"/>
      <c r="P171" s="32"/>
      <c r="Q171" s="32"/>
      <c r="R171" s="32"/>
      <c r="S171" s="22"/>
      <c r="T171" s="111"/>
      <c r="U171" s="11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</row>
    <row r="172" spans="1:36" ht="11.25" customHeight="1" x14ac:dyDescent="0.2">
      <c r="A172" s="78"/>
      <c r="B172" s="73"/>
      <c r="C172" s="79"/>
      <c r="D172" s="73"/>
      <c r="E172" s="73"/>
      <c r="F172" s="32"/>
      <c r="G172" s="32"/>
      <c r="H172" s="32"/>
      <c r="I172" s="22"/>
      <c r="J172" s="111"/>
      <c r="K172" s="112"/>
      <c r="L172" s="73"/>
      <c r="M172" s="79"/>
      <c r="N172" s="73"/>
      <c r="O172" s="73"/>
      <c r="P172" s="32"/>
      <c r="Q172" s="32"/>
      <c r="R172" s="32"/>
      <c r="S172" s="22"/>
      <c r="T172" s="111"/>
      <c r="U172" s="11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</row>
    <row r="173" spans="1:36" ht="11.25" customHeight="1" x14ac:dyDescent="0.2">
      <c r="A173" s="78"/>
      <c r="B173" s="73"/>
      <c r="C173" s="79"/>
      <c r="D173" s="73"/>
      <c r="E173" s="73"/>
      <c r="F173" s="32"/>
      <c r="G173" s="32"/>
      <c r="H173" s="32"/>
      <c r="I173" s="22"/>
      <c r="J173" s="111"/>
      <c r="K173" s="112"/>
      <c r="L173" s="73"/>
      <c r="M173" s="79"/>
      <c r="N173" s="73"/>
      <c r="O173" s="73"/>
      <c r="P173" s="32"/>
      <c r="Q173" s="32"/>
      <c r="R173" s="32"/>
      <c r="S173" s="22"/>
      <c r="T173" s="111"/>
      <c r="U173" s="11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</row>
    <row r="174" spans="1:36" ht="11.25" customHeight="1" x14ac:dyDescent="0.2">
      <c r="A174" s="78"/>
      <c r="B174" s="73"/>
      <c r="C174" s="79"/>
      <c r="D174" s="73"/>
      <c r="E174" s="73"/>
      <c r="F174" s="32"/>
      <c r="G174" s="32"/>
      <c r="H174" s="32"/>
      <c r="I174" s="22"/>
      <c r="J174" s="111"/>
      <c r="K174" s="112"/>
      <c r="L174" s="73"/>
      <c r="M174" s="79"/>
      <c r="N174" s="73"/>
      <c r="O174" s="73"/>
      <c r="P174" s="32"/>
      <c r="Q174" s="32"/>
      <c r="R174" s="32"/>
      <c r="S174" s="22"/>
      <c r="T174" s="111"/>
      <c r="U174" s="11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</row>
    <row r="175" spans="1:36" ht="11.25" customHeight="1" x14ac:dyDescent="0.2">
      <c r="A175" s="78"/>
      <c r="B175" s="73"/>
      <c r="C175" s="79"/>
      <c r="D175" s="73"/>
      <c r="E175" s="73"/>
      <c r="F175" s="32"/>
      <c r="G175" s="32"/>
      <c r="H175" s="32"/>
      <c r="I175" s="22"/>
      <c r="J175" s="111"/>
      <c r="K175" s="112"/>
      <c r="L175" s="73"/>
      <c r="M175" s="79"/>
      <c r="N175" s="73"/>
      <c r="O175" s="73"/>
      <c r="P175" s="32"/>
      <c r="Q175" s="32"/>
      <c r="R175" s="32"/>
      <c r="S175" s="22"/>
      <c r="T175" s="111"/>
      <c r="U175" s="11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</row>
    <row r="176" spans="1:36" ht="11.25" customHeight="1" x14ac:dyDescent="0.2">
      <c r="A176" s="78"/>
      <c r="B176" s="73"/>
      <c r="C176" s="79"/>
      <c r="D176" s="73"/>
      <c r="E176" s="73"/>
      <c r="F176" s="32"/>
      <c r="G176" s="32"/>
      <c r="H176" s="32"/>
      <c r="I176" s="22"/>
      <c r="J176" s="111"/>
      <c r="K176" s="112"/>
      <c r="L176" s="73"/>
      <c r="M176" s="79"/>
      <c r="N176" s="73"/>
      <c r="O176" s="73"/>
      <c r="P176" s="32"/>
      <c r="Q176" s="32"/>
      <c r="R176" s="32"/>
      <c r="S176" s="22"/>
      <c r="T176" s="111"/>
      <c r="U176" s="11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</row>
    <row r="177" spans="1:36" ht="11.25" customHeight="1" x14ac:dyDescent="0.2">
      <c r="A177" s="78"/>
      <c r="B177" s="73"/>
      <c r="C177" s="79"/>
      <c r="D177" s="73"/>
      <c r="E177" s="73"/>
      <c r="F177" s="32"/>
      <c r="G177" s="32"/>
      <c r="H177" s="32"/>
      <c r="I177" s="22"/>
      <c r="J177" s="111"/>
      <c r="K177" s="112"/>
      <c r="L177" s="73"/>
      <c r="M177" s="79"/>
      <c r="N177" s="73"/>
      <c r="O177" s="73"/>
      <c r="P177" s="32"/>
      <c r="Q177" s="32"/>
      <c r="R177" s="32"/>
      <c r="S177" s="22"/>
      <c r="T177" s="111"/>
      <c r="U177" s="11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</row>
    <row r="178" spans="1:36" ht="11.25" customHeight="1" x14ac:dyDescent="0.2">
      <c r="A178" s="78"/>
      <c r="B178" s="73"/>
      <c r="C178" s="79"/>
      <c r="D178" s="73"/>
      <c r="E178" s="73"/>
      <c r="F178" s="32"/>
      <c r="G178" s="32"/>
      <c r="H178" s="32"/>
      <c r="I178" s="22"/>
      <c r="J178" s="111"/>
      <c r="K178" s="112"/>
      <c r="L178" s="73"/>
      <c r="M178" s="79"/>
      <c r="N178" s="73"/>
      <c r="O178" s="73"/>
      <c r="P178" s="32"/>
      <c r="Q178" s="32"/>
      <c r="R178" s="32"/>
      <c r="S178" s="22"/>
      <c r="T178" s="111"/>
      <c r="U178" s="11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</row>
    <row r="179" spans="1:36" ht="11.25" customHeight="1" x14ac:dyDescent="0.2">
      <c r="A179" s="78"/>
      <c r="B179" s="73"/>
      <c r="C179" s="79"/>
      <c r="D179" s="73"/>
      <c r="E179" s="73"/>
      <c r="F179" s="32"/>
      <c r="G179" s="32"/>
      <c r="H179" s="32"/>
      <c r="I179" s="22"/>
      <c r="J179" s="111"/>
      <c r="K179" s="112"/>
      <c r="L179" s="73"/>
      <c r="M179" s="79"/>
      <c r="N179" s="73"/>
      <c r="O179" s="73"/>
      <c r="P179" s="32"/>
      <c r="Q179" s="32"/>
      <c r="R179" s="32"/>
      <c r="S179" s="22"/>
      <c r="T179" s="111"/>
      <c r="U179" s="11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</row>
    <row r="180" spans="1:36" ht="11.25" customHeight="1" x14ac:dyDescent="0.2">
      <c r="A180" s="78"/>
      <c r="B180" s="73"/>
      <c r="C180" s="79"/>
      <c r="D180" s="73"/>
      <c r="E180" s="73"/>
      <c r="F180" s="32"/>
      <c r="G180" s="32"/>
      <c r="H180" s="32"/>
      <c r="I180" s="22"/>
      <c r="J180" s="111"/>
      <c r="K180" s="112"/>
      <c r="L180" s="73"/>
      <c r="M180" s="79"/>
      <c r="N180" s="73"/>
      <c r="O180" s="73"/>
      <c r="P180" s="32"/>
      <c r="Q180" s="32"/>
      <c r="R180" s="32"/>
      <c r="S180" s="22"/>
      <c r="T180" s="111"/>
      <c r="U180" s="11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</row>
    <row r="181" spans="1:36" ht="11.25" customHeight="1" x14ac:dyDescent="0.2">
      <c r="A181" s="78"/>
      <c r="B181" s="73"/>
      <c r="C181" s="79"/>
      <c r="D181" s="73"/>
      <c r="E181" s="73"/>
      <c r="F181" s="32"/>
      <c r="G181" s="32"/>
      <c r="H181" s="32"/>
      <c r="I181" s="22"/>
      <c r="J181" s="111"/>
      <c r="K181" s="112"/>
      <c r="L181" s="73"/>
      <c r="M181" s="79"/>
      <c r="N181" s="73"/>
      <c r="O181" s="73"/>
      <c r="P181" s="32"/>
      <c r="Q181" s="32"/>
      <c r="R181" s="32"/>
      <c r="S181" s="22"/>
      <c r="T181" s="111"/>
      <c r="U181" s="11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spans="1:36" ht="11.25" customHeight="1" x14ac:dyDescent="0.2">
      <c r="A182" s="78"/>
      <c r="B182" s="73"/>
      <c r="C182" s="79"/>
      <c r="D182" s="73"/>
      <c r="E182" s="73"/>
      <c r="F182" s="32"/>
      <c r="G182" s="32"/>
      <c r="H182" s="32"/>
      <c r="I182" s="22"/>
      <c r="J182" s="111"/>
      <c r="K182" s="112"/>
      <c r="L182" s="73"/>
      <c r="M182" s="79"/>
      <c r="N182" s="73"/>
      <c r="O182" s="73"/>
      <c r="P182" s="32"/>
      <c r="Q182" s="32"/>
      <c r="R182" s="32"/>
      <c r="S182" s="22"/>
      <c r="T182" s="111"/>
      <c r="U182" s="11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</row>
    <row r="183" spans="1:36" ht="11.25" customHeight="1" x14ac:dyDescent="0.2">
      <c r="A183" s="78"/>
      <c r="B183" s="73"/>
      <c r="C183" s="79"/>
      <c r="D183" s="73"/>
      <c r="E183" s="73"/>
      <c r="F183" s="32"/>
      <c r="G183" s="32"/>
      <c r="H183" s="32"/>
      <c r="I183" s="22"/>
      <c r="J183" s="111"/>
      <c r="K183" s="112"/>
      <c r="L183" s="73"/>
      <c r="M183" s="79"/>
      <c r="N183" s="73"/>
      <c r="O183" s="73"/>
      <c r="P183" s="32"/>
      <c r="Q183" s="32"/>
      <c r="R183" s="32"/>
      <c r="S183" s="22"/>
      <c r="T183" s="111"/>
      <c r="U183" s="11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spans="1:36" ht="11.25" customHeight="1" x14ac:dyDescent="0.2">
      <c r="A184" s="78"/>
      <c r="B184" s="73"/>
      <c r="C184" s="79"/>
      <c r="D184" s="73"/>
      <c r="E184" s="73"/>
      <c r="F184" s="32"/>
      <c r="G184" s="32"/>
      <c r="H184" s="32"/>
      <c r="I184" s="22"/>
      <c r="J184" s="111"/>
      <c r="K184" s="112"/>
      <c r="L184" s="73"/>
      <c r="M184" s="79"/>
      <c r="N184" s="73"/>
      <c r="O184" s="73"/>
      <c r="P184" s="32"/>
      <c r="Q184" s="32"/>
      <c r="R184" s="32"/>
      <c r="S184" s="22"/>
      <c r="T184" s="111"/>
      <c r="U184" s="11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</row>
    <row r="185" spans="1:36" ht="11.25" customHeight="1" x14ac:dyDescent="0.2">
      <c r="A185" s="78"/>
      <c r="B185" s="73"/>
      <c r="C185" s="79"/>
      <c r="D185" s="73"/>
      <c r="E185" s="73"/>
      <c r="F185" s="32"/>
      <c r="G185" s="32"/>
      <c r="H185" s="32"/>
      <c r="I185" s="22"/>
      <c r="J185" s="111"/>
      <c r="K185" s="112"/>
      <c r="L185" s="73"/>
      <c r="M185" s="79"/>
      <c r="N185" s="73"/>
      <c r="O185" s="73"/>
      <c r="P185" s="32"/>
      <c r="Q185" s="32"/>
      <c r="R185" s="32"/>
      <c r="S185" s="22"/>
      <c r="T185" s="111"/>
      <c r="U185" s="11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</row>
    <row r="186" spans="1:36" ht="11.25" customHeight="1" x14ac:dyDescent="0.2">
      <c r="A186" s="78"/>
      <c r="B186" s="73"/>
      <c r="C186" s="79"/>
      <c r="D186" s="73"/>
      <c r="E186" s="73"/>
      <c r="F186" s="32"/>
      <c r="G186" s="32"/>
      <c r="H186" s="32"/>
      <c r="I186" s="22"/>
      <c r="J186" s="111"/>
      <c r="K186" s="112"/>
      <c r="L186" s="73"/>
      <c r="M186" s="79"/>
      <c r="N186" s="73"/>
      <c r="O186" s="73"/>
      <c r="P186" s="32"/>
      <c r="Q186" s="32"/>
      <c r="R186" s="32"/>
      <c r="S186" s="22"/>
      <c r="T186" s="111"/>
      <c r="U186" s="11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</row>
    <row r="187" spans="1:36" ht="11.25" customHeight="1" x14ac:dyDescent="0.2">
      <c r="A187" s="78"/>
      <c r="B187" s="73"/>
      <c r="C187" s="79"/>
      <c r="D187" s="73"/>
      <c r="E187" s="73"/>
      <c r="F187" s="32"/>
      <c r="G187" s="32"/>
      <c r="H187" s="32"/>
      <c r="I187" s="22"/>
      <c r="J187" s="111"/>
      <c r="K187" s="112"/>
      <c r="L187" s="73"/>
      <c r="M187" s="79"/>
      <c r="N187" s="73"/>
      <c r="O187" s="73"/>
      <c r="P187" s="32"/>
      <c r="Q187" s="32"/>
      <c r="R187" s="32"/>
      <c r="S187" s="22"/>
      <c r="T187" s="111"/>
      <c r="U187" s="11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</row>
    <row r="188" spans="1:36" ht="11.25" customHeight="1" x14ac:dyDescent="0.2">
      <c r="A188" s="78"/>
      <c r="B188" s="73"/>
      <c r="C188" s="79"/>
      <c r="D188" s="73"/>
      <c r="E188" s="73"/>
      <c r="F188" s="32"/>
      <c r="G188" s="32"/>
      <c r="H188" s="32"/>
      <c r="I188" s="22"/>
      <c r="J188" s="111"/>
      <c r="K188" s="112"/>
      <c r="L188" s="73"/>
      <c r="M188" s="79"/>
      <c r="N188" s="73"/>
      <c r="O188" s="73"/>
      <c r="P188" s="32"/>
      <c r="Q188" s="32"/>
      <c r="R188" s="32"/>
      <c r="S188" s="22"/>
      <c r="T188" s="111"/>
      <c r="U188" s="11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</row>
    <row r="189" spans="1:36" ht="11.25" customHeight="1" x14ac:dyDescent="0.2">
      <c r="A189" s="78"/>
      <c r="B189" s="73"/>
      <c r="C189" s="79"/>
      <c r="D189" s="73"/>
      <c r="E189" s="73"/>
      <c r="F189" s="32"/>
      <c r="G189" s="32"/>
      <c r="H189" s="32"/>
      <c r="I189" s="22"/>
      <c r="J189" s="111"/>
      <c r="K189" s="112"/>
      <c r="L189" s="73"/>
      <c r="M189" s="79"/>
      <c r="N189" s="73"/>
      <c r="O189" s="73"/>
      <c r="P189" s="32"/>
      <c r="Q189" s="32"/>
      <c r="R189" s="32"/>
      <c r="S189" s="22"/>
      <c r="T189" s="111"/>
      <c r="U189" s="11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</row>
    <row r="190" spans="1:36" ht="11.25" customHeight="1" x14ac:dyDescent="0.2">
      <c r="A190" s="78"/>
      <c r="B190" s="73"/>
      <c r="C190" s="79"/>
      <c r="D190" s="73"/>
      <c r="E190" s="73"/>
      <c r="F190" s="32"/>
      <c r="G190" s="32"/>
      <c r="H190" s="32"/>
      <c r="I190" s="22"/>
      <c r="J190" s="111"/>
      <c r="K190" s="112"/>
      <c r="L190" s="73"/>
      <c r="M190" s="79"/>
      <c r="N190" s="73"/>
      <c r="O190" s="73"/>
      <c r="P190" s="32"/>
      <c r="Q190" s="32"/>
      <c r="R190" s="32"/>
      <c r="S190" s="22"/>
      <c r="T190" s="111"/>
      <c r="U190" s="11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</row>
    <row r="191" spans="1:36" ht="11.25" customHeight="1" x14ac:dyDescent="0.2">
      <c r="A191" s="78"/>
      <c r="B191" s="73"/>
      <c r="C191" s="79"/>
      <c r="D191" s="73"/>
      <c r="E191" s="73"/>
      <c r="F191" s="32"/>
      <c r="G191" s="32"/>
      <c r="H191" s="32"/>
      <c r="I191" s="22"/>
      <c r="J191" s="111"/>
      <c r="K191" s="112"/>
      <c r="L191" s="73"/>
      <c r="M191" s="79"/>
      <c r="N191" s="73"/>
      <c r="O191" s="73"/>
      <c r="P191" s="32"/>
      <c r="Q191" s="32"/>
      <c r="R191" s="32"/>
      <c r="S191" s="22"/>
      <c r="T191" s="111"/>
      <c r="U191" s="11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</row>
    <row r="192" spans="1:36" ht="11.25" customHeight="1" x14ac:dyDescent="0.2">
      <c r="A192" s="78"/>
      <c r="B192" s="73"/>
      <c r="C192" s="79"/>
      <c r="D192" s="73"/>
      <c r="E192" s="73"/>
      <c r="F192" s="32"/>
      <c r="G192" s="32"/>
      <c r="H192" s="32"/>
      <c r="I192" s="22"/>
      <c r="J192" s="111"/>
      <c r="K192" s="112"/>
      <c r="L192" s="73"/>
      <c r="M192" s="79"/>
      <c r="N192" s="73"/>
      <c r="O192" s="73"/>
      <c r="P192" s="32"/>
      <c r="Q192" s="32"/>
      <c r="R192" s="32"/>
      <c r="S192" s="22"/>
      <c r="T192" s="111"/>
      <c r="U192" s="11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</row>
    <row r="193" spans="1:36" ht="11.25" customHeight="1" x14ac:dyDescent="0.2">
      <c r="A193" s="78"/>
      <c r="B193" s="73"/>
      <c r="C193" s="79"/>
      <c r="D193" s="73"/>
      <c r="E193" s="73"/>
      <c r="F193" s="32"/>
      <c r="G193" s="32"/>
      <c r="H193" s="32"/>
      <c r="I193" s="22"/>
      <c r="J193" s="111"/>
      <c r="K193" s="112"/>
      <c r="L193" s="73"/>
      <c r="M193" s="79"/>
      <c r="N193" s="73"/>
      <c r="O193" s="73"/>
      <c r="P193" s="32"/>
      <c r="Q193" s="32"/>
      <c r="R193" s="32"/>
      <c r="S193" s="22"/>
      <c r="T193" s="111"/>
      <c r="U193" s="11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</row>
    <row r="194" spans="1:36" ht="11.25" customHeight="1" x14ac:dyDescent="0.2">
      <c r="A194" s="78"/>
      <c r="B194" s="73"/>
      <c r="C194" s="79"/>
      <c r="D194" s="73"/>
      <c r="E194" s="73"/>
      <c r="F194" s="32"/>
      <c r="G194" s="32"/>
      <c r="H194" s="32"/>
      <c r="I194" s="22"/>
      <c r="J194" s="111"/>
      <c r="K194" s="112"/>
      <c r="L194" s="73"/>
      <c r="M194" s="79"/>
      <c r="N194" s="73"/>
      <c r="O194" s="73"/>
      <c r="P194" s="32"/>
      <c r="Q194" s="32"/>
      <c r="R194" s="32"/>
      <c r="S194" s="22"/>
      <c r="T194" s="111"/>
      <c r="U194" s="11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</row>
    <row r="195" spans="1:36" ht="11.25" customHeight="1" x14ac:dyDescent="0.2">
      <c r="A195" s="78"/>
      <c r="B195" s="73"/>
      <c r="C195" s="79"/>
      <c r="D195" s="73"/>
      <c r="E195" s="73"/>
      <c r="F195" s="32"/>
      <c r="G195" s="32"/>
      <c r="H195" s="32"/>
      <c r="I195" s="22"/>
      <c r="J195" s="111"/>
      <c r="K195" s="112"/>
      <c r="L195" s="73"/>
      <c r="M195" s="79"/>
      <c r="N195" s="73"/>
      <c r="O195" s="73"/>
      <c r="P195" s="32"/>
      <c r="Q195" s="32"/>
      <c r="R195" s="32"/>
      <c r="S195" s="22"/>
      <c r="T195" s="111"/>
      <c r="U195" s="11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</row>
    <row r="196" spans="1:36" ht="11.25" customHeight="1" x14ac:dyDescent="0.2">
      <c r="A196" s="78"/>
      <c r="B196" s="73"/>
      <c r="C196" s="79"/>
      <c r="D196" s="73"/>
      <c r="E196" s="73"/>
      <c r="F196" s="32"/>
      <c r="G196" s="32"/>
      <c r="H196" s="32"/>
      <c r="I196" s="22"/>
      <c r="J196" s="111"/>
      <c r="K196" s="112"/>
      <c r="L196" s="73"/>
      <c r="M196" s="79"/>
      <c r="N196" s="73"/>
      <c r="O196" s="73"/>
      <c r="P196" s="32"/>
      <c r="Q196" s="32"/>
      <c r="R196" s="32"/>
      <c r="S196" s="22"/>
      <c r="T196" s="111"/>
      <c r="U196" s="11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</row>
    <row r="197" spans="1:36" ht="11.25" customHeight="1" x14ac:dyDescent="0.2">
      <c r="A197" s="78"/>
      <c r="B197" s="73"/>
      <c r="C197" s="79"/>
      <c r="D197" s="73"/>
      <c r="E197" s="73"/>
      <c r="F197" s="32"/>
      <c r="G197" s="32"/>
      <c r="H197" s="32"/>
      <c r="I197" s="22"/>
      <c r="J197" s="111"/>
      <c r="K197" s="112"/>
      <c r="L197" s="73"/>
      <c r="M197" s="79"/>
      <c r="N197" s="73"/>
      <c r="O197" s="73"/>
      <c r="P197" s="32"/>
      <c r="Q197" s="32"/>
      <c r="R197" s="32"/>
      <c r="S197" s="22"/>
      <c r="T197" s="111"/>
      <c r="U197" s="11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</row>
    <row r="198" spans="1:36" ht="11.25" customHeight="1" x14ac:dyDescent="0.2">
      <c r="A198" s="78"/>
      <c r="B198" s="73"/>
      <c r="C198" s="79"/>
      <c r="D198" s="73"/>
      <c r="E198" s="73"/>
      <c r="F198" s="32"/>
      <c r="G198" s="32"/>
      <c r="H198" s="32"/>
      <c r="I198" s="22"/>
      <c r="J198" s="111"/>
      <c r="K198" s="112"/>
      <c r="L198" s="73"/>
      <c r="M198" s="79"/>
      <c r="N198" s="73"/>
      <c r="O198" s="73"/>
      <c r="P198" s="32"/>
      <c r="Q198" s="32"/>
      <c r="R198" s="32"/>
      <c r="S198" s="22"/>
      <c r="T198" s="111"/>
      <c r="U198" s="11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</row>
    <row r="199" spans="1:36" ht="11.25" customHeight="1" x14ac:dyDescent="0.2">
      <c r="A199" s="78"/>
      <c r="B199" s="73"/>
      <c r="C199" s="79"/>
      <c r="D199" s="73"/>
      <c r="E199" s="73"/>
      <c r="F199" s="32"/>
      <c r="G199" s="32"/>
      <c r="H199" s="32"/>
      <c r="I199" s="22"/>
      <c r="J199" s="111"/>
      <c r="K199" s="112"/>
      <c r="L199" s="73"/>
      <c r="M199" s="79"/>
      <c r="N199" s="73"/>
      <c r="O199" s="73"/>
      <c r="P199" s="32"/>
      <c r="Q199" s="32"/>
      <c r="R199" s="32"/>
      <c r="S199" s="22"/>
      <c r="T199" s="111"/>
      <c r="U199" s="11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</row>
    <row r="200" spans="1:36" ht="11.25" customHeight="1" x14ac:dyDescent="0.2">
      <c r="A200" s="78"/>
      <c r="B200" s="73"/>
      <c r="C200" s="79"/>
      <c r="D200" s="73"/>
      <c r="E200" s="73"/>
      <c r="F200" s="32"/>
      <c r="G200" s="32"/>
      <c r="H200" s="32"/>
      <c r="I200" s="22"/>
      <c r="J200" s="111"/>
      <c r="K200" s="112"/>
      <c r="L200" s="73"/>
      <c r="M200" s="79"/>
      <c r="N200" s="73"/>
      <c r="O200" s="73"/>
      <c r="P200" s="32"/>
      <c r="Q200" s="32"/>
      <c r="R200" s="32"/>
      <c r="S200" s="22"/>
      <c r="T200" s="111"/>
      <c r="U200" s="11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</row>
    <row r="201" spans="1:36" ht="11.25" customHeight="1" x14ac:dyDescent="0.2">
      <c r="A201" s="78"/>
      <c r="B201" s="73"/>
      <c r="C201" s="79"/>
      <c r="D201" s="73"/>
      <c r="E201" s="73"/>
      <c r="F201" s="32"/>
      <c r="G201" s="32"/>
      <c r="H201" s="32"/>
      <c r="I201" s="22"/>
      <c r="J201" s="111"/>
      <c r="K201" s="112"/>
      <c r="L201" s="73"/>
      <c r="M201" s="79"/>
      <c r="N201" s="73"/>
      <c r="O201" s="73"/>
      <c r="P201" s="32"/>
      <c r="Q201" s="32"/>
      <c r="R201" s="32"/>
      <c r="S201" s="22"/>
      <c r="T201" s="111"/>
      <c r="U201" s="11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</row>
    <row r="202" spans="1:36" ht="11.25" customHeight="1" x14ac:dyDescent="0.2">
      <c r="A202" s="78"/>
      <c r="B202" s="73"/>
      <c r="C202" s="79"/>
      <c r="D202" s="73"/>
      <c r="E202" s="73"/>
      <c r="F202" s="32"/>
      <c r="G202" s="32"/>
      <c r="H202" s="32"/>
      <c r="I202" s="22"/>
      <c r="J202" s="111"/>
      <c r="K202" s="112"/>
      <c r="L202" s="73"/>
      <c r="M202" s="79"/>
      <c r="N202" s="73"/>
      <c r="O202" s="73"/>
      <c r="P202" s="32"/>
      <c r="Q202" s="32"/>
      <c r="R202" s="32"/>
      <c r="S202" s="22"/>
      <c r="T202" s="111"/>
      <c r="U202" s="11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</row>
    <row r="203" spans="1:36" ht="11.25" customHeight="1" x14ac:dyDescent="0.2">
      <c r="A203" s="78"/>
      <c r="B203" s="73"/>
      <c r="C203" s="79"/>
      <c r="D203" s="73"/>
      <c r="E203" s="73"/>
      <c r="F203" s="32"/>
      <c r="G203" s="32"/>
      <c r="H203" s="32"/>
      <c r="I203" s="22"/>
      <c r="J203" s="111"/>
      <c r="K203" s="112"/>
      <c r="L203" s="73"/>
      <c r="M203" s="79"/>
      <c r="N203" s="73"/>
      <c r="O203" s="73"/>
      <c r="P203" s="32"/>
      <c r="Q203" s="32"/>
      <c r="R203" s="32"/>
      <c r="S203" s="22"/>
      <c r="T203" s="111"/>
      <c r="U203" s="11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</row>
    <row r="204" spans="1:36" ht="11.25" customHeight="1" x14ac:dyDescent="0.2">
      <c r="A204" s="78"/>
      <c r="B204" s="73"/>
      <c r="C204" s="79"/>
      <c r="D204" s="73"/>
      <c r="E204" s="73"/>
      <c r="F204" s="32"/>
      <c r="G204" s="32"/>
      <c r="H204" s="32"/>
      <c r="I204" s="22"/>
      <c r="J204" s="111"/>
      <c r="K204" s="112"/>
      <c r="L204" s="73"/>
      <c r="M204" s="79"/>
      <c r="N204" s="73"/>
      <c r="O204" s="73"/>
      <c r="P204" s="32"/>
      <c r="Q204" s="32"/>
      <c r="R204" s="32"/>
      <c r="S204" s="22"/>
      <c r="T204" s="111"/>
      <c r="U204" s="11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</row>
    <row r="205" spans="1:36" ht="11.25" customHeight="1" x14ac:dyDescent="0.2">
      <c r="A205" s="78"/>
      <c r="B205" s="73"/>
      <c r="C205" s="79"/>
      <c r="D205" s="73"/>
      <c r="E205" s="73"/>
      <c r="F205" s="32"/>
      <c r="G205" s="32"/>
      <c r="H205" s="32"/>
      <c r="I205" s="22"/>
      <c r="J205" s="111"/>
      <c r="K205" s="112"/>
      <c r="L205" s="73"/>
      <c r="M205" s="79"/>
      <c r="N205" s="73"/>
      <c r="O205" s="73"/>
      <c r="P205" s="32"/>
      <c r="Q205" s="32"/>
      <c r="R205" s="32"/>
      <c r="S205" s="22"/>
      <c r="T205" s="111"/>
      <c r="U205" s="11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</row>
    <row r="206" spans="1:36" ht="11.25" customHeight="1" x14ac:dyDescent="0.2">
      <c r="A206" s="78"/>
      <c r="B206" s="73"/>
      <c r="C206" s="79"/>
      <c r="D206" s="73"/>
      <c r="E206" s="73"/>
      <c r="F206" s="32"/>
      <c r="G206" s="32"/>
      <c r="H206" s="32"/>
      <c r="I206" s="22"/>
      <c r="J206" s="111"/>
      <c r="K206" s="112"/>
      <c r="L206" s="73"/>
      <c r="M206" s="79"/>
      <c r="N206" s="73"/>
      <c r="O206" s="73"/>
      <c r="P206" s="32"/>
      <c r="Q206" s="32"/>
      <c r="R206" s="32"/>
      <c r="S206" s="22"/>
      <c r="T206" s="111"/>
      <c r="U206" s="11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</row>
    <row r="207" spans="1:36" ht="11.25" customHeight="1" x14ac:dyDescent="0.2">
      <c r="A207" s="78"/>
      <c r="B207" s="73"/>
      <c r="C207" s="79"/>
      <c r="D207" s="73"/>
      <c r="E207" s="73"/>
      <c r="F207" s="32"/>
      <c r="G207" s="32"/>
      <c r="H207" s="32"/>
      <c r="I207" s="22"/>
      <c r="J207" s="111"/>
      <c r="K207" s="112"/>
      <c r="L207" s="73"/>
      <c r="M207" s="79"/>
      <c r="N207" s="73"/>
      <c r="O207" s="73"/>
      <c r="P207" s="32"/>
      <c r="Q207" s="32"/>
      <c r="R207" s="32"/>
      <c r="S207" s="22"/>
      <c r="T207" s="111"/>
      <c r="U207" s="11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</row>
    <row r="208" spans="1:36" ht="11.25" customHeight="1" x14ac:dyDescent="0.2">
      <c r="A208" s="78"/>
      <c r="B208" s="73"/>
      <c r="C208" s="79"/>
      <c r="D208" s="73"/>
      <c r="E208" s="73"/>
      <c r="F208" s="32"/>
      <c r="G208" s="32"/>
      <c r="H208" s="32"/>
      <c r="I208" s="22"/>
      <c r="J208" s="111"/>
      <c r="K208" s="112"/>
      <c r="L208" s="73"/>
      <c r="M208" s="79"/>
      <c r="N208" s="73"/>
      <c r="O208" s="73"/>
      <c r="P208" s="32"/>
      <c r="Q208" s="32"/>
      <c r="R208" s="32"/>
      <c r="S208" s="22"/>
      <c r="T208" s="111"/>
      <c r="U208" s="11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</row>
    <row r="209" spans="1:36" ht="11.25" customHeight="1" x14ac:dyDescent="0.2">
      <c r="A209" s="78"/>
      <c r="B209" s="73"/>
      <c r="C209" s="79"/>
      <c r="D209" s="73"/>
      <c r="E209" s="73"/>
      <c r="F209" s="32"/>
      <c r="G209" s="32"/>
      <c r="H209" s="32"/>
      <c r="I209" s="22"/>
      <c r="J209" s="111"/>
      <c r="K209" s="112"/>
      <c r="L209" s="73"/>
      <c r="M209" s="79"/>
      <c r="N209" s="73"/>
      <c r="O209" s="73"/>
      <c r="P209" s="32"/>
      <c r="Q209" s="32"/>
      <c r="R209" s="32"/>
      <c r="S209" s="22"/>
      <c r="T209" s="111"/>
      <c r="U209" s="11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</row>
    <row r="210" spans="1:36" ht="11.25" customHeight="1" x14ac:dyDescent="0.2">
      <c r="A210" s="78"/>
      <c r="B210" s="73"/>
      <c r="C210" s="79"/>
      <c r="D210" s="73"/>
      <c r="E210" s="73"/>
      <c r="F210" s="32"/>
      <c r="G210" s="32"/>
      <c r="H210" s="32"/>
      <c r="I210" s="22"/>
      <c r="J210" s="111"/>
      <c r="K210" s="112"/>
      <c r="L210" s="73"/>
      <c r="M210" s="79"/>
      <c r="N210" s="73"/>
      <c r="O210" s="73"/>
      <c r="P210" s="32"/>
      <c r="Q210" s="32"/>
      <c r="R210" s="32"/>
      <c r="S210" s="22"/>
      <c r="T210" s="111"/>
      <c r="U210" s="11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</row>
    <row r="211" spans="1:36" ht="11.25" customHeight="1" x14ac:dyDescent="0.2">
      <c r="A211" s="78"/>
      <c r="B211" s="73"/>
      <c r="C211" s="79"/>
      <c r="D211" s="73"/>
      <c r="E211" s="73"/>
      <c r="F211" s="32"/>
      <c r="G211" s="32"/>
      <c r="H211" s="32"/>
      <c r="I211" s="22"/>
      <c r="J211" s="111"/>
      <c r="K211" s="112"/>
      <c r="L211" s="73"/>
      <c r="M211" s="79"/>
      <c r="N211" s="73"/>
      <c r="O211" s="73"/>
      <c r="P211" s="32"/>
      <c r="Q211" s="32"/>
      <c r="R211" s="32"/>
      <c r="S211" s="22"/>
      <c r="T211" s="111"/>
      <c r="U211" s="11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</row>
    <row r="212" spans="1:36" ht="11.25" customHeight="1" x14ac:dyDescent="0.2">
      <c r="A212" s="78"/>
      <c r="B212" s="73"/>
      <c r="C212" s="79"/>
      <c r="D212" s="73"/>
      <c r="E212" s="73"/>
      <c r="F212" s="32"/>
      <c r="G212" s="32"/>
      <c r="H212" s="32"/>
      <c r="I212" s="22"/>
      <c r="J212" s="111"/>
      <c r="K212" s="112"/>
      <c r="L212" s="73"/>
      <c r="M212" s="79"/>
      <c r="N212" s="73"/>
      <c r="O212" s="73"/>
      <c r="P212" s="32"/>
      <c r="Q212" s="32"/>
      <c r="R212" s="32"/>
      <c r="S212" s="22"/>
      <c r="T212" s="111"/>
      <c r="U212" s="11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</row>
    <row r="213" spans="1:36" ht="11.25" customHeight="1" x14ac:dyDescent="0.2">
      <c r="A213" s="78"/>
      <c r="B213" s="73"/>
      <c r="C213" s="79"/>
      <c r="D213" s="73"/>
      <c r="E213" s="73"/>
      <c r="F213" s="32"/>
      <c r="G213" s="32"/>
      <c r="H213" s="32"/>
      <c r="I213" s="22"/>
      <c r="J213" s="111"/>
      <c r="K213" s="112"/>
      <c r="L213" s="73"/>
      <c r="M213" s="79"/>
      <c r="N213" s="73"/>
      <c r="O213" s="73"/>
      <c r="P213" s="32"/>
      <c r="Q213" s="32"/>
      <c r="R213" s="32"/>
      <c r="S213" s="22"/>
      <c r="T213" s="111"/>
      <c r="U213" s="11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</row>
    <row r="214" spans="1:36" ht="11.25" customHeight="1" x14ac:dyDescent="0.2">
      <c r="A214" s="78"/>
      <c r="B214" s="73"/>
      <c r="C214" s="79"/>
      <c r="D214" s="73"/>
      <c r="E214" s="73"/>
      <c r="F214" s="32"/>
      <c r="G214" s="32"/>
      <c r="H214" s="32"/>
      <c r="I214" s="22"/>
      <c r="J214" s="111"/>
      <c r="K214" s="112"/>
      <c r="L214" s="73"/>
      <c r="M214" s="79"/>
      <c r="N214" s="73"/>
      <c r="O214" s="73"/>
      <c r="P214" s="32"/>
      <c r="Q214" s="32"/>
      <c r="R214" s="32"/>
      <c r="S214" s="22"/>
      <c r="T214" s="111"/>
      <c r="U214" s="11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</row>
    <row r="215" spans="1:36" ht="11.25" customHeight="1" x14ac:dyDescent="0.2">
      <c r="A215" s="78"/>
      <c r="B215" s="73"/>
      <c r="C215" s="79"/>
      <c r="D215" s="73"/>
      <c r="E215" s="73"/>
      <c r="F215" s="32"/>
      <c r="G215" s="32"/>
      <c r="H215" s="32"/>
      <c r="I215" s="22"/>
      <c r="J215" s="111"/>
      <c r="K215" s="112"/>
      <c r="L215" s="73"/>
      <c r="M215" s="79"/>
      <c r="N215" s="73"/>
      <c r="O215" s="73"/>
      <c r="P215" s="32"/>
      <c r="Q215" s="32"/>
      <c r="R215" s="32"/>
      <c r="S215" s="22"/>
      <c r="T215" s="111"/>
      <c r="U215" s="11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</row>
    <row r="216" spans="1:36" ht="11.25" customHeight="1" x14ac:dyDescent="0.2">
      <c r="A216" s="78"/>
      <c r="B216" s="73"/>
      <c r="C216" s="79"/>
      <c r="D216" s="73"/>
      <c r="E216" s="73"/>
      <c r="F216" s="32"/>
      <c r="G216" s="32"/>
      <c r="H216" s="32"/>
      <c r="I216" s="22"/>
      <c r="J216" s="111"/>
      <c r="K216" s="112"/>
      <c r="L216" s="73"/>
      <c r="M216" s="79"/>
      <c r="N216" s="73"/>
      <c r="O216" s="73"/>
      <c r="P216" s="32"/>
      <c r="Q216" s="32"/>
      <c r="R216" s="32"/>
      <c r="S216" s="22"/>
      <c r="T216" s="111"/>
      <c r="U216" s="11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</row>
    <row r="217" spans="1:36" ht="11.25" customHeight="1" x14ac:dyDescent="0.2">
      <c r="A217" s="78"/>
      <c r="B217" s="73"/>
      <c r="C217" s="79"/>
      <c r="D217" s="73"/>
      <c r="E217" s="73"/>
      <c r="F217" s="32"/>
      <c r="G217" s="32"/>
      <c r="H217" s="32"/>
      <c r="I217" s="22"/>
      <c r="J217" s="111"/>
      <c r="K217" s="112"/>
      <c r="L217" s="73"/>
      <c r="M217" s="79"/>
      <c r="N217" s="73"/>
      <c r="O217" s="73"/>
      <c r="P217" s="32"/>
      <c r="Q217" s="32"/>
      <c r="R217" s="32"/>
      <c r="S217" s="22"/>
      <c r="T217" s="111"/>
      <c r="U217" s="11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</row>
    <row r="218" spans="1:36" ht="11.25" customHeight="1" x14ac:dyDescent="0.2">
      <c r="A218" s="78"/>
      <c r="B218" s="73"/>
      <c r="C218" s="79"/>
      <c r="D218" s="73"/>
      <c r="E218" s="73"/>
      <c r="F218" s="32"/>
      <c r="G218" s="32"/>
      <c r="H218" s="32"/>
      <c r="I218" s="22"/>
      <c r="J218" s="111"/>
      <c r="K218" s="112"/>
      <c r="L218" s="73"/>
      <c r="M218" s="79"/>
      <c r="N218" s="73"/>
      <c r="O218" s="73"/>
      <c r="P218" s="32"/>
      <c r="Q218" s="32"/>
      <c r="R218" s="32"/>
      <c r="S218" s="22"/>
      <c r="T218" s="111"/>
      <c r="U218" s="11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</row>
    <row r="219" spans="1:36" ht="11.25" customHeight="1" x14ac:dyDescent="0.2">
      <c r="A219" s="78"/>
      <c r="B219" s="73"/>
      <c r="C219" s="79"/>
      <c r="D219" s="73"/>
      <c r="E219" s="73"/>
      <c r="F219" s="32"/>
      <c r="G219" s="32"/>
      <c r="H219" s="32"/>
      <c r="I219" s="22"/>
      <c r="J219" s="111"/>
      <c r="K219" s="112"/>
      <c r="L219" s="73"/>
      <c r="M219" s="79"/>
      <c r="N219" s="73"/>
      <c r="O219" s="73"/>
      <c r="P219" s="32"/>
      <c r="Q219" s="32"/>
      <c r="R219" s="32"/>
      <c r="S219" s="22"/>
      <c r="T219" s="111"/>
      <c r="U219" s="11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</row>
    <row r="220" spans="1:36" ht="11.25" customHeight="1" x14ac:dyDescent="0.2">
      <c r="A220" s="78"/>
      <c r="B220" s="73"/>
      <c r="C220" s="79"/>
      <c r="D220" s="73"/>
      <c r="E220" s="73"/>
      <c r="F220" s="32"/>
      <c r="G220" s="32"/>
      <c r="H220" s="32"/>
      <c r="I220" s="22"/>
      <c r="J220" s="111"/>
      <c r="K220" s="112"/>
      <c r="L220" s="73"/>
      <c r="M220" s="79"/>
      <c r="N220" s="73"/>
      <c r="O220" s="73"/>
      <c r="P220" s="32"/>
      <c r="Q220" s="32"/>
      <c r="R220" s="32"/>
      <c r="S220" s="22"/>
      <c r="T220" s="111"/>
      <c r="U220" s="11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</row>
    <row r="221" spans="1:36" ht="11.25" customHeight="1" x14ac:dyDescent="0.2">
      <c r="A221" s="78"/>
      <c r="B221" s="73"/>
      <c r="C221" s="79"/>
      <c r="D221" s="73"/>
      <c r="E221" s="73"/>
      <c r="F221" s="32"/>
      <c r="G221" s="32"/>
      <c r="H221" s="32"/>
      <c r="I221" s="22"/>
      <c r="J221" s="111"/>
      <c r="K221" s="112"/>
      <c r="L221" s="73"/>
      <c r="M221" s="79"/>
      <c r="N221" s="73"/>
      <c r="O221" s="73"/>
      <c r="P221" s="32"/>
      <c r="Q221" s="32"/>
      <c r="R221" s="32"/>
      <c r="S221" s="22"/>
      <c r="T221" s="111"/>
      <c r="U221" s="11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</row>
    <row r="222" spans="1:36" ht="11.25" customHeight="1" x14ac:dyDescent="0.2">
      <c r="A222" s="78"/>
      <c r="B222" s="73"/>
      <c r="C222" s="79"/>
      <c r="D222" s="73"/>
      <c r="E222" s="73"/>
      <c r="F222" s="32"/>
      <c r="G222" s="32"/>
      <c r="H222" s="32"/>
      <c r="I222" s="22"/>
      <c r="J222" s="111"/>
      <c r="K222" s="112"/>
      <c r="L222" s="73"/>
      <c r="M222" s="79"/>
      <c r="N222" s="73"/>
      <c r="O222" s="73"/>
      <c r="P222" s="32"/>
      <c r="Q222" s="32"/>
      <c r="R222" s="32"/>
      <c r="S222" s="22"/>
      <c r="T222" s="111"/>
      <c r="U222" s="11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</row>
    <row r="223" spans="1:36" ht="11.25" customHeight="1" x14ac:dyDescent="0.2">
      <c r="A223" s="78"/>
      <c r="B223" s="73"/>
      <c r="C223" s="79"/>
      <c r="D223" s="73"/>
      <c r="E223" s="73"/>
      <c r="F223" s="32"/>
      <c r="G223" s="32"/>
      <c r="H223" s="32"/>
      <c r="I223" s="22"/>
      <c r="J223" s="111"/>
      <c r="K223" s="112"/>
      <c r="L223" s="73"/>
      <c r="M223" s="79"/>
      <c r="N223" s="73"/>
      <c r="O223" s="73"/>
      <c r="P223" s="32"/>
      <c r="Q223" s="32"/>
      <c r="R223" s="32"/>
      <c r="S223" s="22"/>
      <c r="T223" s="111"/>
      <c r="U223" s="11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</row>
    <row r="224" spans="1:36" ht="11.25" customHeight="1" x14ac:dyDescent="0.2">
      <c r="A224" s="78"/>
      <c r="B224" s="73"/>
      <c r="C224" s="79"/>
      <c r="D224" s="73"/>
      <c r="E224" s="73"/>
      <c r="F224" s="32"/>
      <c r="G224" s="32"/>
      <c r="H224" s="32"/>
      <c r="I224" s="22"/>
      <c r="J224" s="111"/>
      <c r="K224" s="112"/>
      <c r="L224" s="73"/>
      <c r="M224" s="79"/>
      <c r="N224" s="73"/>
      <c r="O224" s="73"/>
      <c r="P224" s="32"/>
      <c r="Q224" s="32"/>
      <c r="R224" s="32"/>
      <c r="S224" s="22"/>
      <c r="T224" s="111"/>
      <c r="U224" s="11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</row>
    <row r="225" spans="1:36" ht="11.25" customHeight="1" x14ac:dyDescent="0.2">
      <c r="A225" s="78"/>
      <c r="B225" s="73"/>
      <c r="C225" s="79"/>
      <c r="D225" s="73"/>
      <c r="E225" s="73"/>
      <c r="F225" s="32"/>
      <c r="G225" s="32"/>
      <c r="H225" s="32"/>
      <c r="I225" s="22"/>
      <c r="J225" s="111"/>
      <c r="K225" s="112"/>
      <c r="L225" s="73"/>
      <c r="M225" s="79"/>
      <c r="N225" s="73"/>
      <c r="O225" s="73"/>
      <c r="P225" s="32"/>
      <c r="Q225" s="32"/>
      <c r="R225" s="32"/>
      <c r="S225" s="22"/>
      <c r="T225" s="111"/>
      <c r="U225" s="11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</row>
    <row r="226" spans="1:36" ht="11.25" customHeight="1" x14ac:dyDescent="0.2">
      <c r="A226" s="78"/>
      <c r="B226" s="73"/>
      <c r="C226" s="79"/>
      <c r="D226" s="73"/>
      <c r="E226" s="73"/>
      <c r="F226" s="32"/>
      <c r="G226" s="32"/>
      <c r="H226" s="32"/>
      <c r="I226" s="22"/>
      <c r="J226" s="111"/>
      <c r="K226" s="112"/>
      <c r="L226" s="73"/>
      <c r="M226" s="79"/>
      <c r="N226" s="73"/>
      <c r="O226" s="73"/>
      <c r="P226" s="32"/>
      <c r="Q226" s="32"/>
      <c r="R226" s="32"/>
      <c r="S226" s="22"/>
      <c r="T226" s="111"/>
      <c r="U226" s="11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</row>
    <row r="227" spans="1:36" ht="11.25" customHeight="1" x14ac:dyDescent="0.2">
      <c r="A227" s="78"/>
      <c r="B227" s="73"/>
      <c r="C227" s="79"/>
      <c r="D227" s="73"/>
      <c r="E227" s="73"/>
      <c r="F227" s="32"/>
      <c r="G227" s="32"/>
      <c r="H227" s="32"/>
      <c r="I227" s="22"/>
      <c r="J227" s="111"/>
      <c r="K227" s="112"/>
      <c r="L227" s="73"/>
      <c r="M227" s="79"/>
      <c r="N227" s="73"/>
      <c r="O227" s="73"/>
      <c r="P227" s="32"/>
      <c r="Q227" s="32"/>
      <c r="R227" s="32"/>
      <c r="S227" s="22"/>
      <c r="T227" s="111"/>
      <c r="U227" s="11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</row>
    <row r="228" spans="1:36" ht="11.25" customHeight="1" x14ac:dyDescent="0.2">
      <c r="A228" s="78"/>
      <c r="B228" s="73"/>
      <c r="C228" s="79"/>
      <c r="D228" s="73"/>
      <c r="E228" s="73"/>
      <c r="F228" s="32"/>
      <c r="G228" s="32"/>
      <c r="H228" s="32"/>
      <c r="I228" s="22"/>
      <c r="J228" s="111"/>
      <c r="K228" s="112"/>
      <c r="L228" s="73"/>
      <c r="M228" s="79"/>
      <c r="N228" s="73"/>
      <c r="O228" s="73"/>
      <c r="P228" s="32"/>
      <c r="Q228" s="32"/>
      <c r="R228" s="32"/>
      <c r="S228" s="22"/>
      <c r="T228" s="111"/>
      <c r="U228" s="11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</row>
    <row r="229" spans="1:36" ht="11.25" customHeight="1" x14ac:dyDescent="0.2">
      <c r="A229" s="78"/>
      <c r="B229" s="73"/>
      <c r="C229" s="79"/>
      <c r="D229" s="73"/>
      <c r="E229" s="73"/>
      <c r="F229" s="32"/>
      <c r="G229" s="32"/>
      <c r="H229" s="32"/>
      <c r="I229" s="22"/>
      <c r="J229" s="111"/>
      <c r="K229" s="112"/>
      <c r="L229" s="73"/>
      <c r="M229" s="79"/>
      <c r="N229" s="73"/>
      <c r="O229" s="73"/>
      <c r="P229" s="32"/>
      <c r="Q229" s="32"/>
      <c r="R229" s="32"/>
      <c r="S229" s="22"/>
      <c r="T229" s="111"/>
      <c r="U229" s="11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</row>
    <row r="230" spans="1:36" ht="11.25" customHeight="1" x14ac:dyDescent="0.2">
      <c r="A230" s="78"/>
      <c r="B230" s="73"/>
      <c r="C230" s="79"/>
      <c r="D230" s="73"/>
      <c r="E230" s="73"/>
      <c r="F230" s="32"/>
      <c r="G230" s="32"/>
      <c r="H230" s="32"/>
      <c r="I230" s="22"/>
      <c r="J230" s="111"/>
      <c r="K230" s="112"/>
      <c r="L230" s="73"/>
      <c r="M230" s="79"/>
      <c r="N230" s="73"/>
      <c r="O230" s="73"/>
      <c r="P230" s="32"/>
      <c r="Q230" s="32"/>
      <c r="R230" s="32"/>
      <c r="S230" s="22"/>
      <c r="T230" s="111"/>
      <c r="U230" s="11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</row>
    <row r="231" spans="1:36" ht="11.25" customHeight="1" x14ac:dyDescent="0.2">
      <c r="A231" s="78"/>
      <c r="B231" s="73"/>
      <c r="C231" s="79"/>
      <c r="D231" s="73"/>
      <c r="E231" s="73"/>
      <c r="F231" s="32"/>
      <c r="G231" s="32"/>
      <c r="H231" s="32"/>
      <c r="I231" s="22"/>
      <c r="J231" s="111"/>
      <c r="K231" s="112"/>
      <c r="L231" s="73"/>
      <c r="M231" s="79"/>
      <c r="N231" s="73"/>
      <c r="O231" s="73"/>
      <c r="P231" s="32"/>
      <c r="Q231" s="32"/>
      <c r="R231" s="32"/>
      <c r="S231" s="22"/>
      <c r="T231" s="111"/>
      <c r="U231" s="11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</row>
    <row r="232" spans="1:36" ht="11.25" customHeight="1" x14ac:dyDescent="0.2">
      <c r="A232" s="78"/>
      <c r="B232" s="73"/>
      <c r="C232" s="79"/>
      <c r="D232" s="73"/>
      <c r="E232" s="73"/>
      <c r="F232" s="32"/>
      <c r="G232" s="32"/>
      <c r="H232" s="32"/>
      <c r="I232" s="22"/>
      <c r="J232" s="111"/>
      <c r="K232" s="112"/>
      <c r="L232" s="73"/>
      <c r="M232" s="79"/>
      <c r="N232" s="73"/>
      <c r="O232" s="73"/>
      <c r="P232" s="32"/>
      <c r="Q232" s="32"/>
      <c r="R232" s="32"/>
      <c r="S232" s="22"/>
      <c r="T232" s="111"/>
      <c r="U232" s="11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</row>
    <row r="233" spans="1:36" ht="11.25" customHeight="1" x14ac:dyDescent="0.2">
      <c r="A233" s="78"/>
      <c r="B233" s="73"/>
      <c r="C233" s="79"/>
      <c r="D233" s="73"/>
      <c r="E233" s="73"/>
      <c r="F233" s="32"/>
      <c r="G233" s="32"/>
      <c r="H233" s="32"/>
      <c r="I233" s="22"/>
      <c r="J233" s="111"/>
      <c r="K233" s="112"/>
      <c r="L233" s="73"/>
      <c r="M233" s="79"/>
      <c r="N233" s="73"/>
      <c r="O233" s="73"/>
      <c r="P233" s="32"/>
      <c r="Q233" s="32"/>
      <c r="R233" s="32"/>
      <c r="S233" s="22"/>
      <c r="T233" s="111"/>
      <c r="U233" s="11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</row>
    <row r="234" spans="1:36" ht="11.25" customHeight="1" x14ac:dyDescent="0.2">
      <c r="A234" s="78"/>
      <c r="B234" s="73"/>
      <c r="C234" s="79"/>
      <c r="D234" s="73"/>
      <c r="E234" s="73"/>
      <c r="F234" s="32"/>
      <c r="G234" s="32"/>
      <c r="H234" s="32"/>
      <c r="I234" s="22"/>
      <c r="J234" s="111"/>
      <c r="K234" s="112"/>
      <c r="L234" s="73"/>
      <c r="M234" s="79"/>
      <c r="N234" s="73"/>
      <c r="O234" s="73"/>
      <c r="P234" s="32"/>
      <c r="Q234" s="32"/>
      <c r="R234" s="32"/>
      <c r="S234" s="22"/>
      <c r="T234" s="111"/>
      <c r="U234" s="11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</row>
    <row r="235" spans="1:36" ht="11.25" customHeight="1" x14ac:dyDescent="0.2">
      <c r="A235" s="78"/>
      <c r="B235" s="73"/>
      <c r="C235" s="79"/>
      <c r="D235" s="73"/>
      <c r="E235" s="73"/>
      <c r="F235" s="32"/>
      <c r="G235" s="32"/>
      <c r="H235" s="32"/>
      <c r="I235" s="22"/>
      <c r="J235" s="111"/>
      <c r="K235" s="112"/>
      <c r="L235" s="73"/>
      <c r="M235" s="79"/>
      <c r="N235" s="73"/>
      <c r="O235" s="73"/>
      <c r="P235" s="32"/>
      <c r="Q235" s="32"/>
      <c r="R235" s="32"/>
      <c r="S235" s="22"/>
      <c r="T235" s="111"/>
      <c r="U235" s="11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</row>
    <row r="236" spans="1:36" ht="11.25" customHeight="1" x14ac:dyDescent="0.2">
      <c r="A236" s="78"/>
      <c r="B236" s="73"/>
      <c r="C236" s="79"/>
      <c r="D236" s="73"/>
      <c r="E236" s="73"/>
      <c r="F236" s="32"/>
      <c r="G236" s="32"/>
      <c r="H236" s="32"/>
      <c r="I236" s="22"/>
      <c r="J236" s="111"/>
      <c r="K236" s="112"/>
      <c r="L236" s="73"/>
      <c r="M236" s="79"/>
      <c r="N236" s="73"/>
      <c r="O236" s="73"/>
      <c r="P236" s="32"/>
      <c r="Q236" s="32"/>
      <c r="R236" s="32"/>
      <c r="S236" s="22"/>
      <c r="T236" s="111"/>
      <c r="U236" s="11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</row>
    <row r="237" spans="1:36" ht="11.25" customHeight="1" x14ac:dyDescent="0.2">
      <c r="A237" s="78"/>
      <c r="B237" s="73"/>
      <c r="C237" s="79"/>
      <c r="D237" s="73"/>
      <c r="E237" s="73"/>
      <c r="F237" s="32"/>
      <c r="G237" s="32"/>
      <c r="H237" s="32"/>
      <c r="I237" s="22"/>
      <c r="J237" s="111"/>
      <c r="K237" s="112"/>
      <c r="L237" s="73"/>
      <c r="M237" s="79"/>
      <c r="N237" s="73"/>
      <c r="O237" s="73"/>
      <c r="P237" s="32"/>
      <c r="Q237" s="32"/>
      <c r="R237" s="32"/>
      <c r="S237" s="22"/>
      <c r="T237" s="111"/>
      <c r="U237" s="11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</row>
    <row r="238" spans="1:36" ht="11.25" customHeight="1" x14ac:dyDescent="0.2">
      <c r="A238" s="78"/>
      <c r="B238" s="73"/>
      <c r="C238" s="79"/>
      <c r="D238" s="73"/>
      <c r="E238" s="73"/>
      <c r="F238" s="32"/>
      <c r="G238" s="32"/>
      <c r="H238" s="32"/>
      <c r="I238" s="22"/>
      <c r="J238" s="111"/>
      <c r="K238" s="112"/>
      <c r="L238" s="73"/>
      <c r="M238" s="79"/>
      <c r="N238" s="73"/>
      <c r="O238" s="73"/>
      <c r="P238" s="32"/>
      <c r="Q238" s="32"/>
      <c r="R238" s="32"/>
      <c r="S238" s="22"/>
      <c r="T238" s="111"/>
      <c r="U238" s="11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</row>
    <row r="239" spans="1:36" ht="11.25" customHeight="1" x14ac:dyDescent="0.2">
      <c r="A239" s="78"/>
      <c r="B239" s="73"/>
      <c r="C239" s="79"/>
      <c r="D239" s="73"/>
      <c r="E239" s="73"/>
      <c r="F239" s="32"/>
      <c r="G239" s="32"/>
      <c r="H239" s="32"/>
      <c r="I239" s="22"/>
      <c r="J239" s="111"/>
      <c r="K239" s="112"/>
      <c r="L239" s="73"/>
      <c r="M239" s="79"/>
      <c r="N239" s="73"/>
      <c r="O239" s="73"/>
      <c r="P239" s="32"/>
      <c r="Q239" s="32"/>
      <c r="R239" s="32"/>
      <c r="S239" s="22"/>
      <c r="T239" s="111"/>
      <c r="U239" s="11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</row>
    <row r="240" spans="1:36" ht="11.25" customHeight="1" x14ac:dyDescent="0.2">
      <c r="A240" s="78"/>
      <c r="B240" s="73"/>
      <c r="C240" s="79"/>
      <c r="D240" s="73"/>
      <c r="E240" s="73"/>
      <c r="F240" s="32"/>
      <c r="G240" s="32"/>
      <c r="H240" s="32"/>
      <c r="I240" s="22"/>
      <c r="J240" s="111"/>
      <c r="K240" s="112"/>
      <c r="L240" s="73"/>
      <c r="M240" s="79"/>
      <c r="N240" s="73"/>
      <c r="O240" s="73"/>
      <c r="P240" s="32"/>
      <c r="Q240" s="32"/>
      <c r="R240" s="32"/>
      <c r="S240" s="22"/>
      <c r="T240" s="111"/>
      <c r="U240" s="11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</row>
    <row r="241" spans="1:36" ht="11.25" customHeight="1" x14ac:dyDescent="0.2">
      <c r="A241" s="78"/>
      <c r="B241" s="73"/>
      <c r="C241" s="79"/>
      <c r="D241" s="73"/>
      <c r="E241" s="73"/>
      <c r="F241" s="32"/>
      <c r="G241" s="32"/>
      <c r="H241" s="32"/>
      <c r="I241" s="22"/>
      <c r="J241" s="111"/>
      <c r="K241" s="112"/>
      <c r="L241" s="73"/>
      <c r="M241" s="79"/>
      <c r="N241" s="73"/>
      <c r="O241" s="73"/>
      <c r="P241" s="32"/>
      <c r="Q241" s="32"/>
      <c r="R241" s="32"/>
      <c r="S241" s="22"/>
      <c r="T241" s="111"/>
      <c r="U241" s="11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</row>
    <row r="242" spans="1:36" ht="11.25" customHeight="1" x14ac:dyDescent="0.2">
      <c r="A242" s="78"/>
      <c r="B242" s="73"/>
      <c r="C242" s="79"/>
      <c r="D242" s="73"/>
      <c r="E242" s="73"/>
      <c r="F242" s="32"/>
      <c r="G242" s="32"/>
      <c r="H242" s="32"/>
      <c r="I242" s="22"/>
      <c r="J242" s="111"/>
      <c r="K242" s="112"/>
      <c r="L242" s="73"/>
      <c r="M242" s="79"/>
      <c r="N242" s="73"/>
      <c r="O242" s="73"/>
      <c r="P242" s="32"/>
      <c r="Q242" s="32"/>
      <c r="R242" s="32"/>
      <c r="S242" s="22"/>
      <c r="T242" s="111"/>
      <c r="U242" s="11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</row>
    <row r="243" spans="1:36" ht="11.25" customHeight="1" x14ac:dyDescent="0.2">
      <c r="A243" s="78"/>
      <c r="B243" s="73"/>
      <c r="C243" s="79"/>
      <c r="D243" s="73"/>
      <c r="E243" s="73"/>
      <c r="F243" s="32"/>
      <c r="G243" s="32"/>
      <c r="H243" s="32"/>
      <c r="I243" s="22"/>
      <c r="J243" s="111"/>
      <c r="K243" s="112"/>
      <c r="L243" s="73"/>
      <c r="M243" s="79"/>
      <c r="N243" s="73"/>
      <c r="O243" s="73"/>
      <c r="P243" s="32"/>
      <c r="Q243" s="32"/>
      <c r="R243" s="32"/>
      <c r="S243" s="22"/>
      <c r="T243" s="111"/>
      <c r="U243" s="11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</row>
    <row r="244" spans="1:36" ht="11.25" customHeight="1" x14ac:dyDescent="0.2">
      <c r="A244" s="78"/>
      <c r="B244" s="73"/>
      <c r="C244" s="79"/>
      <c r="D244" s="73"/>
      <c r="E244" s="73"/>
      <c r="F244" s="32"/>
      <c r="G244" s="32"/>
      <c r="H244" s="32"/>
      <c r="I244" s="22"/>
      <c r="J244" s="111"/>
      <c r="K244" s="112"/>
      <c r="L244" s="73"/>
      <c r="M244" s="79"/>
      <c r="N244" s="73"/>
      <c r="O244" s="73"/>
      <c r="P244" s="32"/>
      <c r="Q244" s="32"/>
      <c r="R244" s="32"/>
      <c r="S244" s="22"/>
      <c r="T244" s="111"/>
      <c r="U244" s="11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</row>
    <row r="245" spans="1:36" ht="11.25" customHeight="1" x14ac:dyDescent="0.2">
      <c r="A245" s="78"/>
      <c r="B245" s="73"/>
      <c r="C245" s="79"/>
      <c r="D245" s="73"/>
      <c r="E245" s="73"/>
      <c r="F245" s="32"/>
      <c r="G245" s="32"/>
      <c r="H245" s="32"/>
      <c r="I245" s="22"/>
      <c r="J245" s="111"/>
      <c r="K245" s="112"/>
      <c r="L245" s="73"/>
      <c r="M245" s="79"/>
      <c r="N245" s="73"/>
      <c r="O245" s="73"/>
      <c r="P245" s="32"/>
      <c r="Q245" s="32"/>
      <c r="R245" s="32"/>
      <c r="S245" s="22"/>
      <c r="T245" s="111"/>
      <c r="U245" s="11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</row>
    <row r="246" spans="1:36" ht="11.25" customHeight="1" x14ac:dyDescent="0.2">
      <c r="A246" s="78"/>
      <c r="B246" s="73"/>
      <c r="C246" s="79"/>
      <c r="D246" s="73"/>
      <c r="E246" s="73"/>
      <c r="F246" s="32"/>
      <c r="G246" s="32"/>
      <c r="H246" s="32"/>
      <c r="I246" s="22"/>
      <c r="J246" s="111"/>
      <c r="K246" s="112"/>
      <c r="L246" s="73"/>
      <c r="M246" s="79"/>
      <c r="N246" s="73"/>
      <c r="O246" s="73"/>
      <c r="P246" s="32"/>
      <c r="Q246" s="32"/>
      <c r="R246" s="32"/>
      <c r="S246" s="22"/>
      <c r="T246" s="111"/>
      <c r="U246" s="11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</row>
    <row r="247" spans="1:36" ht="11.25" customHeight="1" x14ac:dyDescent="0.2">
      <c r="A247" s="78"/>
      <c r="B247" s="73"/>
      <c r="C247" s="79"/>
      <c r="D247" s="73"/>
      <c r="E247" s="73"/>
      <c r="F247" s="32"/>
      <c r="G247" s="32"/>
      <c r="H247" s="32"/>
      <c r="I247" s="22"/>
      <c r="J247" s="111"/>
      <c r="K247" s="112"/>
      <c r="L247" s="73"/>
      <c r="M247" s="79"/>
      <c r="N247" s="73"/>
      <c r="O247" s="73"/>
      <c r="P247" s="32"/>
      <c r="Q247" s="32"/>
      <c r="R247" s="32"/>
      <c r="S247" s="22"/>
      <c r="T247" s="111"/>
      <c r="U247" s="11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</row>
    <row r="248" spans="1:36" ht="11.25" customHeight="1" x14ac:dyDescent="0.2">
      <c r="A248" s="78"/>
      <c r="B248" s="73"/>
      <c r="C248" s="79"/>
      <c r="D248" s="73"/>
      <c r="E248" s="73"/>
      <c r="F248" s="32"/>
      <c r="G248" s="32"/>
      <c r="H248" s="32"/>
      <c r="I248" s="22"/>
      <c r="J248" s="111"/>
      <c r="K248" s="112"/>
      <c r="L248" s="73"/>
      <c r="M248" s="79"/>
      <c r="N248" s="73"/>
      <c r="O248" s="73"/>
      <c r="P248" s="32"/>
      <c r="Q248" s="32"/>
      <c r="R248" s="32"/>
      <c r="S248" s="22"/>
      <c r="T248" s="111"/>
      <c r="U248" s="11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</row>
    <row r="249" spans="1:36" ht="11.25" customHeight="1" x14ac:dyDescent="0.2">
      <c r="A249" s="78"/>
      <c r="B249" s="73"/>
      <c r="C249" s="79"/>
      <c r="D249" s="73"/>
      <c r="E249" s="73"/>
      <c r="F249" s="32"/>
      <c r="G249" s="32"/>
      <c r="H249" s="32"/>
      <c r="I249" s="22"/>
      <c r="J249" s="111"/>
      <c r="K249" s="112"/>
      <c r="L249" s="73"/>
      <c r="M249" s="79"/>
      <c r="N249" s="73"/>
      <c r="O249" s="73"/>
      <c r="P249" s="32"/>
      <c r="Q249" s="32"/>
      <c r="R249" s="32"/>
      <c r="S249" s="22"/>
      <c r="T249" s="111"/>
      <c r="U249" s="11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</row>
    <row r="250" spans="1:36" ht="11.25" customHeight="1" x14ac:dyDescent="0.2">
      <c r="A250" s="78"/>
      <c r="B250" s="73"/>
      <c r="C250" s="79"/>
      <c r="D250" s="73"/>
      <c r="E250" s="73"/>
      <c r="F250" s="32"/>
      <c r="G250" s="32"/>
      <c r="H250" s="32"/>
      <c r="I250" s="22"/>
      <c r="J250" s="111"/>
      <c r="K250" s="112"/>
      <c r="L250" s="73"/>
      <c r="M250" s="79"/>
      <c r="N250" s="73"/>
      <c r="O250" s="73"/>
      <c r="P250" s="32"/>
      <c r="Q250" s="32"/>
      <c r="R250" s="32"/>
      <c r="S250" s="22"/>
      <c r="T250" s="111"/>
      <c r="U250" s="11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</row>
    <row r="251" spans="1:36" ht="15.75" customHeight="1" x14ac:dyDescent="0.2">
      <c r="A251" s="113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ht="15.75" customHeight="1" x14ac:dyDescent="0.2">
      <c r="A252" s="113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ht="15.75" customHeight="1" x14ac:dyDescent="0.2">
      <c r="A253" s="113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ht="15.75" customHeight="1" x14ac:dyDescent="0.2">
      <c r="A254" s="113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ht="15.75" customHeight="1" x14ac:dyDescent="0.2">
      <c r="A255" s="113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ht="15.75" customHeight="1" x14ac:dyDescent="0.2">
      <c r="A256" s="113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ht="15.75" customHeight="1" x14ac:dyDescent="0.2">
      <c r="A257" s="113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ht="15.75" customHeight="1" x14ac:dyDescent="0.2">
      <c r="A258" s="113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ht="15.75" customHeight="1" x14ac:dyDescent="0.2">
      <c r="A259" s="113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ht="15.75" customHeight="1" x14ac:dyDescent="0.2">
      <c r="A260" s="113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ht="15.75" customHeight="1" x14ac:dyDescent="0.2">
      <c r="A261" s="113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ht="15.75" customHeight="1" x14ac:dyDescent="0.2">
      <c r="A262" s="113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ht="15.75" customHeight="1" x14ac:dyDescent="0.2">
      <c r="A263" s="113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ht="15.75" customHeight="1" x14ac:dyDescent="0.2">
      <c r="A264" s="113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ht="15.75" customHeight="1" x14ac:dyDescent="0.2">
      <c r="A265" s="113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ht="15.75" customHeight="1" x14ac:dyDescent="0.2">
      <c r="A266" s="113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ht="15.75" customHeight="1" x14ac:dyDescent="0.2">
      <c r="A267" s="113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ht="15.75" customHeight="1" x14ac:dyDescent="0.2">
      <c r="A268" s="113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ht="15.75" customHeight="1" x14ac:dyDescent="0.2">
      <c r="A269" s="113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ht="15.75" customHeight="1" x14ac:dyDescent="0.2">
      <c r="A270" s="113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ht="15.75" customHeight="1" x14ac:dyDescent="0.2">
      <c r="A271" s="113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ht="15.75" customHeight="1" x14ac:dyDescent="0.2">
      <c r="A272" s="113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ht="15.75" customHeight="1" x14ac:dyDescent="0.2">
      <c r="A273" s="113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ht="15.75" customHeight="1" x14ac:dyDescent="0.2">
      <c r="A274" s="113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ht="15.75" customHeight="1" x14ac:dyDescent="0.2">
      <c r="A275" s="113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ht="15.75" customHeight="1" x14ac:dyDescent="0.2">
      <c r="A276" s="113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ht="15.75" customHeight="1" x14ac:dyDescent="0.2">
      <c r="A277" s="113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ht="15.75" customHeight="1" x14ac:dyDescent="0.2">
      <c r="A278" s="113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spans="1:36" ht="15.75" customHeight="1" x14ac:dyDescent="0.2">
      <c r="A279" s="113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ht="15.75" customHeight="1" x14ac:dyDescent="0.2">
      <c r="A280" s="113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spans="1:36" ht="15.75" customHeight="1" x14ac:dyDescent="0.2">
      <c r="A281" s="113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spans="1:36" ht="15.75" customHeight="1" x14ac:dyDescent="0.2">
      <c r="A282" s="113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spans="1:36" ht="15.75" customHeight="1" x14ac:dyDescent="0.2">
      <c r="A283" s="113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ht="15.75" customHeight="1" x14ac:dyDescent="0.2">
      <c r="A284" s="113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ht="15.75" customHeight="1" x14ac:dyDescent="0.2">
      <c r="A285" s="113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ht="15.75" customHeight="1" x14ac:dyDescent="0.2">
      <c r="A286" s="113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ht="15.75" customHeight="1" x14ac:dyDescent="0.2">
      <c r="A287" s="113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ht="15.75" customHeight="1" x14ac:dyDescent="0.2">
      <c r="A288" s="113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ht="15.75" customHeight="1" x14ac:dyDescent="0.2">
      <c r="A289" s="113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ht="15.75" customHeight="1" x14ac:dyDescent="0.2">
      <c r="A290" s="113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ht="15.75" customHeight="1" x14ac:dyDescent="0.2">
      <c r="A291" s="113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ht="15.75" customHeight="1" x14ac:dyDescent="0.2">
      <c r="A292" s="113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spans="1:36" ht="15.75" customHeight="1" x14ac:dyDescent="0.2">
      <c r="A293" s="113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ht="15.75" customHeight="1" x14ac:dyDescent="0.2">
      <c r="A294" s="113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ht="15.75" customHeight="1" x14ac:dyDescent="0.2">
      <c r="A295" s="113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spans="1:36" ht="15.75" customHeight="1" x14ac:dyDescent="0.2">
      <c r="A296" s="113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spans="1:36" ht="15.75" customHeight="1" x14ac:dyDescent="0.2">
      <c r="A297" s="113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spans="1:36" ht="15.75" customHeight="1" x14ac:dyDescent="0.2">
      <c r="A298" s="113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spans="1:36" ht="15.75" customHeight="1" x14ac:dyDescent="0.2">
      <c r="A299" s="113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spans="1:36" ht="15.75" customHeight="1" x14ac:dyDescent="0.2">
      <c r="A300" s="113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  <row r="301" spans="1:36" ht="15.75" customHeight="1" x14ac:dyDescent="0.2">
      <c r="A301" s="113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</row>
    <row r="302" spans="1:36" ht="15.75" customHeight="1" x14ac:dyDescent="0.2">
      <c r="A302" s="113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</row>
    <row r="303" spans="1:36" ht="15.75" customHeight="1" x14ac:dyDescent="0.2">
      <c r="A303" s="113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</row>
    <row r="304" spans="1:36" ht="15.75" customHeight="1" x14ac:dyDescent="0.2">
      <c r="A304" s="113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</row>
    <row r="305" spans="1:36" ht="15.75" customHeight="1" x14ac:dyDescent="0.2">
      <c r="A305" s="113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</row>
    <row r="306" spans="1:36" ht="15.75" customHeight="1" x14ac:dyDescent="0.2">
      <c r="A306" s="113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</row>
    <row r="307" spans="1:36" ht="15.75" customHeight="1" x14ac:dyDescent="0.2">
      <c r="A307" s="113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</row>
    <row r="308" spans="1:36" ht="15.75" customHeight="1" x14ac:dyDescent="0.2">
      <c r="A308" s="113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</row>
    <row r="309" spans="1:36" ht="15.75" customHeight="1" x14ac:dyDescent="0.2">
      <c r="A309" s="113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</row>
    <row r="310" spans="1:36" ht="15.75" customHeight="1" x14ac:dyDescent="0.2">
      <c r="A310" s="113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</row>
    <row r="311" spans="1:36" ht="15.75" customHeight="1" x14ac:dyDescent="0.2">
      <c r="A311" s="113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</row>
    <row r="312" spans="1:36" ht="15.75" customHeight="1" x14ac:dyDescent="0.2">
      <c r="A312" s="113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</row>
    <row r="313" spans="1:36" ht="15.75" customHeight="1" x14ac:dyDescent="0.2">
      <c r="A313" s="113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</row>
    <row r="314" spans="1:36" ht="15.75" customHeight="1" x14ac:dyDescent="0.2">
      <c r="A314" s="113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</row>
    <row r="315" spans="1:36" ht="15.75" customHeight="1" x14ac:dyDescent="0.2">
      <c r="A315" s="113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</row>
    <row r="316" spans="1:36" ht="15.75" customHeight="1" x14ac:dyDescent="0.2">
      <c r="A316" s="113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</row>
    <row r="317" spans="1:36" ht="15.75" customHeight="1" x14ac:dyDescent="0.2">
      <c r="A317" s="113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</row>
    <row r="318" spans="1:36" ht="15.75" customHeight="1" x14ac:dyDescent="0.2">
      <c r="A318" s="113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</row>
    <row r="319" spans="1:36" ht="15.75" customHeight="1" x14ac:dyDescent="0.2">
      <c r="A319" s="113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</row>
    <row r="320" spans="1:36" ht="15.75" customHeight="1" x14ac:dyDescent="0.2">
      <c r="A320" s="113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</row>
    <row r="321" spans="1:36" ht="15.75" customHeight="1" x14ac:dyDescent="0.2">
      <c r="A321" s="113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</row>
    <row r="322" spans="1:36" ht="15.75" customHeight="1" x14ac:dyDescent="0.2">
      <c r="A322" s="113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</row>
    <row r="323" spans="1:36" ht="15.75" customHeight="1" x14ac:dyDescent="0.2">
      <c r="A323" s="113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</row>
    <row r="324" spans="1:36" ht="15.75" customHeight="1" x14ac:dyDescent="0.2">
      <c r="A324" s="113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</row>
    <row r="325" spans="1:36" ht="15.75" customHeight="1" x14ac:dyDescent="0.2">
      <c r="A325" s="113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</row>
    <row r="326" spans="1:36" ht="15.75" customHeight="1" x14ac:dyDescent="0.2">
      <c r="A326" s="113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</row>
    <row r="327" spans="1:36" ht="15.75" customHeight="1" x14ac:dyDescent="0.2">
      <c r="A327" s="113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</row>
    <row r="328" spans="1:36" ht="15.75" customHeight="1" x14ac:dyDescent="0.2">
      <c r="A328" s="113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</row>
    <row r="329" spans="1:36" ht="15.75" customHeight="1" x14ac:dyDescent="0.2">
      <c r="A329" s="113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</row>
    <row r="330" spans="1:36" ht="15.75" customHeight="1" x14ac:dyDescent="0.2">
      <c r="A330" s="113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</row>
    <row r="331" spans="1:36" ht="15.75" customHeight="1" x14ac:dyDescent="0.2">
      <c r="A331" s="113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</row>
    <row r="332" spans="1:36" ht="15.75" customHeight="1" x14ac:dyDescent="0.2">
      <c r="A332" s="113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</row>
    <row r="333" spans="1:36" ht="15.75" customHeight="1" x14ac:dyDescent="0.2">
      <c r="A333" s="113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</row>
    <row r="334" spans="1:36" ht="15.75" customHeight="1" x14ac:dyDescent="0.2">
      <c r="A334" s="113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</row>
    <row r="335" spans="1:36" ht="15.75" customHeight="1" x14ac:dyDescent="0.2">
      <c r="A335" s="113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</row>
    <row r="336" spans="1:36" ht="15.75" customHeight="1" x14ac:dyDescent="0.2">
      <c r="A336" s="113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</row>
    <row r="337" spans="1:36" ht="15.75" customHeight="1" x14ac:dyDescent="0.2">
      <c r="A337" s="113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</row>
    <row r="338" spans="1:36" ht="15.75" customHeight="1" x14ac:dyDescent="0.2">
      <c r="A338" s="113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</row>
    <row r="339" spans="1:36" ht="15.75" customHeight="1" x14ac:dyDescent="0.2">
      <c r="A339" s="113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</row>
    <row r="340" spans="1:36" ht="15.75" customHeight="1" x14ac:dyDescent="0.2">
      <c r="A340" s="113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</row>
    <row r="341" spans="1:36" ht="15.75" customHeight="1" x14ac:dyDescent="0.2">
      <c r="A341" s="113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</row>
    <row r="342" spans="1:36" ht="15.75" customHeight="1" x14ac:dyDescent="0.2">
      <c r="A342" s="113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</row>
    <row r="343" spans="1:36" ht="15.75" customHeight="1" x14ac:dyDescent="0.2">
      <c r="A343" s="113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</row>
    <row r="344" spans="1:36" ht="15.75" customHeight="1" x14ac:dyDescent="0.2">
      <c r="A344" s="113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</row>
    <row r="345" spans="1:36" ht="15.75" customHeight="1" x14ac:dyDescent="0.2">
      <c r="A345" s="113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</row>
    <row r="346" spans="1:36" ht="15.75" customHeight="1" x14ac:dyDescent="0.2">
      <c r="A346" s="113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</row>
    <row r="347" spans="1:36" ht="15.75" customHeight="1" x14ac:dyDescent="0.2">
      <c r="A347" s="113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</row>
    <row r="348" spans="1:36" ht="15.75" customHeight="1" x14ac:dyDescent="0.2">
      <c r="A348" s="113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</row>
    <row r="349" spans="1:36" ht="15.75" customHeight="1" x14ac:dyDescent="0.2">
      <c r="A349" s="113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</row>
    <row r="350" spans="1:36" ht="15.75" customHeight="1" x14ac:dyDescent="0.2">
      <c r="A350" s="113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</row>
    <row r="351" spans="1:36" ht="15.75" customHeight="1" x14ac:dyDescent="0.2">
      <c r="A351" s="113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</row>
    <row r="352" spans="1:36" ht="15.75" customHeight="1" x14ac:dyDescent="0.2">
      <c r="A352" s="113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</row>
    <row r="353" spans="1:36" ht="15.75" customHeight="1" x14ac:dyDescent="0.2">
      <c r="A353" s="113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</row>
    <row r="354" spans="1:36" ht="15.75" customHeight="1" x14ac:dyDescent="0.2">
      <c r="A354" s="113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</row>
    <row r="355" spans="1:36" ht="15.75" customHeight="1" x14ac:dyDescent="0.2">
      <c r="A355" s="113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</row>
    <row r="356" spans="1:36" ht="15.75" customHeight="1" x14ac:dyDescent="0.2">
      <c r="A356" s="113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</row>
    <row r="357" spans="1:36" ht="15.75" customHeight="1" x14ac:dyDescent="0.2">
      <c r="A357" s="113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</row>
    <row r="358" spans="1:36" ht="15.75" customHeight="1" x14ac:dyDescent="0.2">
      <c r="A358" s="113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</row>
    <row r="359" spans="1:36" ht="15.75" customHeight="1" x14ac:dyDescent="0.2">
      <c r="A359" s="113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</row>
    <row r="360" spans="1:36" ht="15.75" customHeight="1" x14ac:dyDescent="0.2">
      <c r="A360" s="113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</row>
    <row r="361" spans="1:36" ht="15.75" customHeight="1" x14ac:dyDescent="0.2">
      <c r="A361" s="113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</row>
    <row r="362" spans="1:36" ht="15.75" customHeight="1" x14ac:dyDescent="0.2">
      <c r="A362" s="113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</row>
    <row r="363" spans="1:36" ht="15.75" customHeight="1" x14ac:dyDescent="0.2">
      <c r="A363" s="113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</row>
    <row r="364" spans="1:36" ht="15.75" customHeight="1" x14ac:dyDescent="0.2">
      <c r="A364" s="113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</row>
    <row r="365" spans="1:36" ht="15.75" customHeight="1" x14ac:dyDescent="0.2">
      <c r="A365" s="113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</row>
    <row r="366" spans="1:36" ht="15.75" customHeight="1" x14ac:dyDescent="0.2">
      <c r="A366" s="113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</row>
    <row r="367" spans="1:36" ht="15.75" customHeight="1" x14ac:dyDescent="0.2">
      <c r="A367" s="113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</row>
    <row r="368" spans="1:36" ht="15.75" customHeight="1" x14ac:dyDescent="0.2">
      <c r="A368" s="113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</row>
    <row r="369" spans="1:36" ht="15.75" customHeight="1" x14ac:dyDescent="0.2">
      <c r="A369" s="113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</row>
    <row r="370" spans="1:36" ht="15.75" customHeight="1" x14ac:dyDescent="0.2">
      <c r="A370" s="113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</row>
    <row r="371" spans="1:36" ht="15.75" customHeight="1" x14ac:dyDescent="0.2">
      <c r="A371" s="113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</row>
    <row r="372" spans="1:36" ht="15.75" customHeight="1" x14ac:dyDescent="0.2">
      <c r="A372" s="113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</row>
    <row r="373" spans="1:36" ht="15.75" customHeight="1" x14ac:dyDescent="0.2">
      <c r="A373" s="113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</row>
    <row r="374" spans="1:36" ht="15.75" customHeight="1" x14ac:dyDescent="0.2">
      <c r="A374" s="113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</row>
    <row r="375" spans="1:36" ht="15.75" customHeight="1" x14ac:dyDescent="0.2">
      <c r="A375" s="113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</row>
    <row r="376" spans="1:36" ht="15.75" customHeight="1" x14ac:dyDescent="0.2">
      <c r="A376" s="113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</row>
    <row r="377" spans="1:36" ht="15.75" customHeight="1" x14ac:dyDescent="0.2">
      <c r="A377" s="113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</row>
    <row r="378" spans="1:36" ht="15.75" customHeight="1" x14ac:dyDescent="0.2">
      <c r="A378" s="113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</row>
    <row r="379" spans="1:36" ht="15.75" customHeight="1" x14ac:dyDescent="0.2">
      <c r="A379" s="113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</row>
    <row r="380" spans="1:36" ht="15.75" customHeight="1" x14ac:dyDescent="0.2">
      <c r="A380" s="113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</row>
    <row r="381" spans="1:36" ht="15.75" customHeight="1" x14ac:dyDescent="0.2">
      <c r="A381" s="113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</row>
    <row r="382" spans="1:36" ht="15.75" customHeight="1" x14ac:dyDescent="0.2">
      <c r="A382" s="113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</row>
    <row r="383" spans="1:36" ht="15.75" customHeight="1" x14ac:dyDescent="0.2">
      <c r="A383" s="113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</row>
    <row r="384" spans="1:36" ht="15.75" customHeight="1" x14ac:dyDescent="0.2">
      <c r="A384" s="113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</row>
    <row r="385" spans="1:36" ht="15.75" customHeight="1" x14ac:dyDescent="0.2">
      <c r="A385" s="113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</row>
    <row r="386" spans="1:36" ht="15.75" customHeight="1" x14ac:dyDescent="0.2">
      <c r="A386" s="113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</row>
    <row r="387" spans="1:36" ht="15.75" customHeight="1" x14ac:dyDescent="0.2">
      <c r="A387" s="113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</row>
    <row r="388" spans="1:36" ht="15.75" customHeight="1" x14ac:dyDescent="0.2">
      <c r="A388" s="113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</row>
    <row r="389" spans="1:36" ht="15.75" customHeight="1" x14ac:dyDescent="0.2">
      <c r="A389" s="113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</row>
    <row r="390" spans="1:36" ht="15.75" customHeight="1" x14ac:dyDescent="0.2">
      <c r="A390" s="113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</row>
    <row r="391" spans="1:36" ht="15.75" customHeight="1" x14ac:dyDescent="0.2">
      <c r="A391" s="113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</row>
    <row r="392" spans="1:36" ht="15.75" customHeight="1" x14ac:dyDescent="0.2">
      <c r="A392" s="113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</row>
    <row r="393" spans="1:36" ht="15.75" customHeight="1" x14ac:dyDescent="0.2">
      <c r="A393" s="113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</row>
    <row r="394" spans="1:36" ht="15.75" customHeight="1" x14ac:dyDescent="0.2">
      <c r="A394" s="113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</row>
    <row r="395" spans="1:36" ht="15.75" customHeight="1" x14ac:dyDescent="0.2">
      <c r="A395" s="113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</row>
    <row r="396" spans="1:36" ht="15.75" customHeight="1" x14ac:dyDescent="0.2">
      <c r="A396" s="113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</row>
    <row r="397" spans="1:36" ht="15.75" customHeight="1" x14ac:dyDescent="0.2">
      <c r="A397" s="113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</row>
    <row r="398" spans="1:36" ht="15.75" customHeight="1" x14ac:dyDescent="0.2">
      <c r="A398" s="113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</row>
    <row r="399" spans="1:36" ht="15.75" customHeight="1" x14ac:dyDescent="0.2">
      <c r="A399" s="113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</row>
    <row r="400" spans="1:36" ht="15.75" customHeight="1" x14ac:dyDescent="0.2">
      <c r="A400" s="113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</row>
    <row r="401" spans="1:36" ht="15.75" customHeight="1" x14ac:dyDescent="0.2">
      <c r="A401" s="113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</row>
    <row r="402" spans="1:36" ht="15.75" customHeight="1" x14ac:dyDescent="0.2">
      <c r="A402" s="113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</row>
    <row r="403" spans="1:36" ht="15.75" customHeight="1" x14ac:dyDescent="0.2">
      <c r="A403" s="113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</row>
    <row r="404" spans="1:36" ht="15.75" customHeight="1" x14ac:dyDescent="0.2">
      <c r="A404" s="113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</row>
    <row r="405" spans="1:36" ht="15.75" customHeight="1" x14ac:dyDescent="0.2">
      <c r="A405" s="113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</row>
    <row r="406" spans="1:36" ht="15.75" customHeight="1" x14ac:dyDescent="0.2">
      <c r="A406" s="113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</row>
    <row r="407" spans="1:36" ht="15.75" customHeight="1" x14ac:dyDescent="0.2">
      <c r="A407" s="113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</row>
    <row r="408" spans="1:36" ht="15.75" customHeight="1" x14ac:dyDescent="0.2">
      <c r="A408" s="113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</row>
    <row r="409" spans="1:36" ht="15.75" customHeight="1" x14ac:dyDescent="0.2">
      <c r="A409" s="113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</row>
    <row r="410" spans="1:36" ht="15.75" customHeight="1" x14ac:dyDescent="0.2">
      <c r="A410" s="113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</row>
    <row r="411" spans="1:36" ht="15.75" customHeight="1" x14ac:dyDescent="0.2">
      <c r="A411" s="113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</row>
    <row r="412" spans="1:36" ht="15.75" customHeight="1" x14ac:dyDescent="0.2">
      <c r="A412" s="113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</row>
    <row r="413" spans="1:36" ht="15.75" customHeight="1" x14ac:dyDescent="0.2">
      <c r="A413" s="113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</row>
    <row r="414" spans="1:36" ht="15.75" customHeight="1" x14ac:dyDescent="0.2">
      <c r="A414" s="113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</row>
    <row r="415" spans="1:36" ht="15.75" customHeight="1" x14ac:dyDescent="0.2">
      <c r="A415" s="113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</row>
    <row r="416" spans="1:36" ht="15.75" customHeight="1" x14ac:dyDescent="0.2">
      <c r="A416" s="113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</row>
    <row r="417" spans="1:36" ht="15.75" customHeight="1" x14ac:dyDescent="0.2">
      <c r="A417" s="113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</row>
    <row r="418" spans="1:36" ht="15.75" customHeight="1" x14ac:dyDescent="0.2">
      <c r="A418" s="113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</row>
    <row r="419" spans="1:36" ht="15.75" customHeight="1" x14ac:dyDescent="0.2">
      <c r="A419" s="113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</row>
    <row r="420" spans="1:36" ht="15.75" customHeight="1" x14ac:dyDescent="0.2">
      <c r="A420" s="113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</row>
    <row r="421" spans="1:36" ht="15.75" customHeight="1" x14ac:dyDescent="0.2">
      <c r="A421" s="113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</row>
    <row r="422" spans="1:36" ht="15.75" customHeight="1" x14ac:dyDescent="0.2">
      <c r="A422" s="113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</row>
    <row r="423" spans="1:36" ht="15.75" customHeight="1" x14ac:dyDescent="0.2">
      <c r="A423" s="113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</row>
    <row r="424" spans="1:36" ht="15.75" customHeight="1" x14ac:dyDescent="0.2">
      <c r="A424" s="113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</row>
    <row r="425" spans="1:36" ht="15.75" customHeight="1" x14ac:dyDescent="0.2">
      <c r="A425" s="113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</row>
    <row r="426" spans="1:36" ht="15.75" customHeight="1" x14ac:dyDescent="0.2">
      <c r="A426" s="113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</row>
    <row r="427" spans="1:36" ht="15.75" customHeight="1" x14ac:dyDescent="0.2">
      <c r="A427" s="113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</row>
    <row r="428" spans="1:36" ht="15.75" customHeight="1" x14ac:dyDescent="0.2">
      <c r="A428" s="113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</row>
    <row r="429" spans="1:36" ht="15.75" customHeight="1" x14ac:dyDescent="0.2">
      <c r="A429" s="113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</row>
    <row r="430" spans="1:36" ht="15.75" customHeight="1" x14ac:dyDescent="0.2">
      <c r="A430" s="113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</row>
    <row r="431" spans="1:36" ht="15.75" customHeight="1" x14ac:dyDescent="0.2">
      <c r="A431" s="113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</row>
    <row r="432" spans="1:36" ht="15.75" customHeight="1" x14ac:dyDescent="0.2">
      <c r="A432" s="113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</row>
    <row r="433" spans="1:36" ht="15.75" customHeight="1" x14ac:dyDescent="0.2">
      <c r="A433" s="113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</row>
    <row r="434" spans="1:36" ht="15.75" customHeight="1" x14ac:dyDescent="0.2">
      <c r="A434" s="113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</row>
    <row r="435" spans="1:36" ht="15.75" customHeight="1" x14ac:dyDescent="0.2">
      <c r="A435" s="113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</row>
    <row r="436" spans="1:36" ht="15.75" customHeight="1" x14ac:dyDescent="0.2">
      <c r="A436" s="113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</row>
    <row r="437" spans="1:36" ht="15.75" customHeight="1" x14ac:dyDescent="0.2">
      <c r="A437" s="113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</row>
    <row r="438" spans="1:36" ht="15.75" customHeight="1" x14ac:dyDescent="0.2">
      <c r="A438" s="113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</row>
    <row r="439" spans="1:36" ht="15.75" customHeight="1" x14ac:dyDescent="0.2">
      <c r="A439" s="113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</row>
    <row r="440" spans="1:36" ht="15.75" customHeight="1" x14ac:dyDescent="0.2">
      <c r="A440" s="113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</row>
    <row r="441" spans="1:36" ht="15.75" customHeight="1" x14ac:dyDescent="0.2">
      <c r="A441" s="113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</row>
    <row r="442" spans="1:36" ht="15.75" customHeight="1" x14ac:dyDescent="0.2">
      <c r="A442" s="113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</row>
    <row r="443" spans="1:36" ht="15.75" customHeight="1" x14ac:dyDescent="0.2">
      <c r="A443" s="113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</row>
    <row r="444" spans="1:36" ht="15.75" customHeight="1" x14ac:dyDescent="0.2">
      <c r="A444" s="113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</row>
    <row r="445" spans="1:36" ht="15.75" customHeight="1" x14ac:dyDescent="0.2">
      <c r="A445" s="113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</row>
    <row r="446" spans="1:36" ht="15.75" customHeight="1" x14ac:dyDescent="0.2">
      <c r="A446" s="113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</row>
    <row r="447" spans="1:36" ht="15.75" customHeight="1" x14ac:dyDescent="0.2">
      <c r="A447" s="113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</row>
    <row r="448" spans="1:36" ht="15.75" customHeight="1" x14ac:dyDescent="0.2">
      <c r="A448" s="113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</row>
    <row r="449" spans="1:36" ht="15.75" customHeight="1" x14ac:dyDescent="0.2">
      <c r="A449" s="113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</row>
    <row r="450" spans="1:36" ht="15.75" customHeight="1" x14ac:dyDescent="0.2">
      <c r="A450" s="113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</row>
    <row r="451" spans="1:36" ht="15.75" customHeight="1" x14ac:dyDescent="0.2">
      <c r="A451" s="113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</row>
    <row r="452" spans="1:36" ht="15.75" customHeight="1" x14ac:dyDescent="0.2">
      <c r="A452" s="113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</row>
    <row r="453" spans="1:36" ht="15.75" customHeight="1" x14ac:dyDescent="0.2">
      <c r="A453" s="113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</row>
    <row r="454" spans="1:36" ht="15.75" customHeight="1" x14ac:dyDescent="0.2">
      <c r="A454" s="113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</row>
    <row r="455" spans="1:36" ht="15.75" customHeight="1" x14ac:dyDescent="0.2">
      <c r="A455" s="113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</row>
    <row r="456" spans="1:36" ht="15.75" customHeight="1" x14ac:dyDescent="0.2">
      <c r="A456" s="113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</row>
    <row r="457" spans="1:36" ht="15.75" customHeight="1" x14ac:dyDescent="0.2">
      <c r="A457" s="113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</row>
    <row r="458" spans="1:36" ht="15.75" customHeight="1" x14ac:dyDescent="0.2">
      <c r="A458" s="113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</row>
    <row r="459" spans="1:36" ht="15.75" customHeight="1" x14ac:dyDescent="0.2">
      <c r="A459" s="113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</row>
    <row r="460" spans="1:36" ht="15.75" customHeight="1" x14ac:dyDescent="0.2">
      <c r="A460" s="113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</row>
    <row r="461" spans="1:36" ht="15.75" customHeight="1" x14ac:dyDescent="0.2">
      <c r="A461" s="113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</row>
    <row r="462" spans="1:36" ht="15.75" customHeight="1" x14ac:dyDescent="0.2">
      <c r="A462" s="113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</row>
    <row r="463" spans="1:36" ht="15.75" customHeight="1" x14ac:dyDescent="0.2">
      <c r="A463" s="113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</row>
    <row r="464" spans="1:36" ht="15.75" customHeight="1" x14ac:dyDescent="0.2">
      <c r="A464" s="113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</row>
    <row r="465" spans="1:36" ht="15.75" customHeight="1" x14ac:dyDescent="0.2">
      <c r="A465" s="113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</row>
    <row r="466" spans="1:36" ht="15.75" customHeight="1" x14ac:dyDescent="0.2">
      <c r="A466" s="113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</row>
    <row r="467" spans="1:36" ht="15.75" customHeight="1" x14ac:dyDescent="0.2">
      <c r="A467" s="113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</row>
    <row r="468" spans="1:36" ht="15.75" customHeight="1" x14ac:dyDescent="0.2">
      <c r="A468" s="113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</row>
    <row r="469" spans="1:36" ht="15.75" customHeight="1" x14ac:dyDescent="0.2">
      <c r="A469" s="113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</row>
    <row r="470" spans="1:36" ht="15.75" customHeight="1" x14ac:dyDescent="0.2">
      <c r="A470" s="113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</row>
    <row r="471" spans="1:36" ht="15.75" customHeight="1" x14ac:dyDescent="0.2">
      <c r="A471" s="113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</row>
    <row r="472" spans="1:36" ht="15.75" customHeight="1" x14ac:dyDescent="0.2">
      <c r="A472" s="113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</row>
    <row r="473" spans="1:36" ht="15.75" customHeight="1" x14ac:dyDescent="0.2">
      <c r="A473" s="113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</row>
    <row r="474" spans="1:36" ht="15.75" customHeight="1" x14ac:dyDescent="0.2">
      <c r="A474" s="113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</row>
    <row r="475" spans="1:36" ht="15.75" customHeight="1" x14ac:dyDescent="0.2">
      <c r="A475" s="113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</row>
    <row r="476" spans="1:36" ht="15.75" customHeight="1" x14ac:dyDescent="0.2">
      <c r="A476" s="113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</row>
    <row r="477" spans="1:36" ht="15.75" customHeight="1" x14ac:dyDescent="0.2">
      <c r="A477" s="113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</row>
    <row r="478" spans="1:36" ht="15.75" customHeight="1" x14ac:dyDescent="0.2">
      <c r="A478" s="113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</row>
    <row r="479" spans="1:36" ht="15.75" customHeight="1" x14ac:dyDescent="0.2">
      <c r="A479" s="113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</row>
    <row r="480" spans="1:36" ht="15.75" customHeight="1" x14ac:dyDescent="0.2">
      <c r="A480" s="113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</row>
    <row r="481" spans="1:36" ht="15.75" customHeight="1" x14ac:dyDescent="0.2">
      <c r="A481" s="113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</row>
    <row r="482" spans="1:36" ht="15.75" customHeight="1" x14ac:dyDescent="0.2">
      <c r="A482" s="113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</row>
    <row r="483" spans="1:36" ht="15.75" customHeight="1" x14ac:dyDescent="0.2">
      <c r="A483" s="113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</row>
    <row r="484" spans="1:36" ht="15.75" customHeight="1" x14ac:dyDescent="0.2">
      <c r="A484" s="113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</row>
    <row r="485" spans="1:36" ht="15.75" customHeight="1" x14ac:dyDescent="0.2">
      <c r="A485" s="113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</row>
    <row r="486" spans="1:36" ht="15.75" customHeight="1" x14ac:dyDescent="0.2">
      <c r="A486" s="113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</row>
    <row r="487" spans="1:36" ht="15.75" customHeight="1" x14ac:dyDescent="0.2">
      <c r="A487" s="113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</row>
    <row r="488" spans="1:36" ht="15.75" customHeight="1" x14ac:dyDescent="0.2">
      <c r="A488" s="113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</row>
    <row r="489" spans="1:36" ht="15.75" customHeight="1" x14ac:dyDescent="0.2">
      <c r="A489" s="113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</row>
    <row r="490" spans="1:36" ht="15.75" customHeight="1" x14ac:dyDescent="0.2">
      <c r="A490" s="113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</row>
    <row r="491" spans="1:36" ht="15.75" customHeight="1" x14ac:dyDescent="0.2">
      <c r="A491" s="113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</row>
    <row r="492" spans="1:36" ht="15.75" customHeight="1" x14ac:dyDescent="0.2">
      <c r="A492" s="113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</row>
    <row r="493" spans="1:36" ht="15.75" customHeight="1" x14ac:dyDescent="0.2">
      <c r="A493" s="113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</row>
    <row r="494" spans="1:36" ht="15.75" customHeight="1" x14ac:dyDescent="0.2">
      <c r="A494" s="113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</row>
    <row r="495" spans="1:36" ht="15.75" customHeight="1" x14ac:dyDescent="0.2">
      <c r="A495" s="113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</row>
    <row r="496" spans="1:36" ht="15.75" customHeight="1" x14ac:dyDescent="0.2">
      <c r="A496" s="113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</row>
    <row r="497" spans="1:36" ht="15.75" customHeight="1" x14ac:dyDescent="0.2">
      <c r="A497" s="113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</row>
    <row r="498" spans="1:36" ht="15.75" customHeight="1" x14ac:dyDescent="0.2">
      <c r="A498" s="113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</row>
    <row r="499" spans="1:36" ht="15.75" customHeight="1" x14ac:dyDescent="0.2">
      <c r="A499" s="113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</row>
    <row r="500" spans="1:36" ht="15.75" customHeight="1" x14ac:dyDescent="0.2">
      <c r="A500" s="113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</row>
    <row r="501" spans="1:36" ht="15.75" customHeight="1" x14ac:dyDescent="0.2">
      <c r="A501" s="113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</row>
    <row r="502" spans="1:36" ht="15.75" customHeight="1" x14ac:dyDescent="0.2">
      <c r="A502" s="113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</row>
    <row r="503" spans="1:36" ht="15.75" customHeight="1" x14ac:dyDescent="0.2">
      <c r="A503" s="113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</row>
    <row r="504" spans="1:36" ht="15.75" customHeight="1" x14ac:dyDescent="0.2">
      <c r="A504" s="113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</row>
    <row r="505" spans="1:36" ht="15.75" customHeight="1" x14ac:dyDescent="0.2">
      <c r="A505" s="113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</row>
    <row r="506" spans="1:36" ht="15.75" customHeight="1" x14ac:dyDescent="0.2">
      <c r="A506" s="113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</row>
    <row r="507" spans="1:36" ht="15.75" customHeight="1" x14ac:dyDescent="0.2">
      <c r="A507" s="113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</row>
    <row r="508" spans="1:36" ht="15.75" customHeight="1" x14ac:dyDescent="0.2">
      <c r="A508" s="113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</row>
    <row r="509" spans="1:36" ht="15.75" customHeight="1" x14ac:dyDescent="0.2">
      <c r="A509" s="113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</row>
    <row r="510" spans="1:36" ht="15.75" customHeight="1" x14ac:dyDescent="0.2">
      <c r="A510" s="113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</row>
    <row r="511" spans="1:36" ht="15.75" customHeight="1" x14ac:dyDescent="0.2">
      <c r="A511" s="113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</row>
    <row r="512" spans="1:36" ht="15.75" customHeight="1" x14ac:dyDescent="0.2">
      <c r="A512" s="113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</row>
    <row r="513" spans="1:36" ht="15.75" customHeight="1" x14ac:dyDescent="0.2">
      <c r="A513" s="113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</row>
    <row r="514" spans="1:36" ht="15.75" customHeight="1" x14ac:dyDescent="0.2">
      <c r="A514" s="113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</row>
    <row r="515" spans="1:36" ht="15.75" customHeight="1" x14ac:dyDescent="0.2">
      <c r="A515" s="113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</row>
    <row r="516" spans="1:36" ht="15.75" customHeight="1" x14ac:dyDescent="0.2">
      <c r="A516" s="113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</row>
    <row r="517" spans="1:36" ht="15.75" customHeight="1" x14ac:dyDescent="0.2">
      <c r="A517" s="113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</row>
    <row r="518" spans="1:36" ht="15.75" customHeight="1" x14ac:dyDescent="0.2">
      <c r="A518" s="113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</row>
    <row r="519" spans="1:36" ht="15.75" customHeight="1" x14ac:dyDescent="0.2">
      <c r="A519" s="113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</row>
    <row r="520" spans="1:36" ht="15.75" customHeight="1" x14ac:dyDescent="0.2">
      <c r="A520" s="113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</row>
    <row r="521" spans="1:36" ht="15.75" customHeight="1" x14ac:dyDescent="0.2">
      <c r="A521" s="113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</row>
    <row r="522" spans="1:36" ht="15.75" customHeight="1" x14ac:dyDescent="0.2">
      <c r="A522" s="113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</row>
    <row r="523" spans="1:36" ht="15.75" customHeight="1" x14ac:dyDescent="0.2">
      <c r="A523" s="113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</row>
    <row r="524" spans="1:36" ht="15.75" customHeight="1" x14ac:dyDescent="0.2">
      <c r="A524" s="113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</row>
    <row r="525" spans="1:36" ht="15.75" customHeight="1" x14ac:dyDescent="0.2">
      <c r="A525" s="113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</row>
    <row r="526" spans="1:36" ht="15.75" customHeight="1" x14ac:dyDescent="0.2">
      <c r="A526" s="113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</row>
    <row r="527" spans="1:36" ht="15.75" customHeight="1" x14ac:dyDescent="0.2">
      <c r="A527" s="113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</row>
    <row r="528" spans="1:36" ht="15.75" customHeight="1" x14ac:dyDescent="0.2">
      <c r="A528" s="113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</row>
    <row r="529" spans="1:36" ht="15.75" customHeight="1" x14ac:dyDescent="0.2">
      <c r="A529" s="113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</row>
    <row r="530" spans="1:36" ht="15.75" customHeight="1" x14ac:dyDescent="0.2">
      <c r="A530" s="113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</row>
    <row r="531" spans="1:36" ht="15.75" customHeight="1" x14ac:dyDescent="0.2">
      <c r="A531" s="113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</row>
    <row r="532" spans="1:36" ht="15.75" customHeight="1" x14ac:dyDescent="0.2">
      <c r="A532" s="113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</row>
    <row r="533" spans="1:36" ht="15.75" customHeight="1" x14ac:dyDescent="0.2">
      <c r="A533" s="113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</row>
    <row r="534" spans="1:36" ht="15.75" customHeight="1" x14ac:dyDescent="0.2">
      <c r="A534" s="113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</row>
    <row r="535" spans="1:36" ht="15.75" customHeight="1" x14ac:dyDescent="0.2">
      <c r="A535" s="113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</row>
    <row r="536" spans="1:36" ht="15.75" customHeight="1" x14ac:dyDescent="0.2">
      <c r="A536" s="113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</row>
    <row r="537" spans="1:36" ht="15.75" customHeight="1" x14ac:dyDescent="0.2">
      <c r="A537" s="113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</row>
    <row r="538" spans="1:36" ht="15.75" customHeight="1" x14ac:dyDescent="0.2">
      <c r="A538" s="113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</row>
    <row r="539" spans="1:36" ht="15.75" customHeight="1" x14ac:dyDescent="0.2">
      <c r="A539" s="113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</row>
    <row r="540" spans="1:36" ht="15.75" customHeight="1" x14ac:dyDescent="0.2">
      <c r="A540" s="113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</row>
    <row r="541" spans="1:36" ht="15.75" customHeight="1" x14ac:dyDescent="0.2">
      <c r="A541" s="113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</row>
    <row r="542" spans="1:36" ht="15.75" customHeight="1" x14ac:dyDescent="0.2">
      <c r="A542" s="113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</row>
    <row r="543" spans="1:36" ht="15.75" customHeight="1" x14ac:dyDescent="0.2">
      <c r="A543" s="113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</row>
    <row r="544" spans="1:36" ht="15.75" customHeight="1" x14ac:dyDescent="0.2">
      <c r="A544" s="113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</row>
    <row r="545" spans="1:36" ht="15.75" customHeight="1" x14ac:dyDescent="0.2">
      <c r="A545" s="113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</row>
    <row r="546" spans="1:36" ht="15.75" customHeight="1" x14ac:dyDescent="0.2">
      <c r="A546" s="113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</row>
    <row r="547" spans="1:36" ht="15.75" customHeight="1" x14ac:dyDescent="0.2">
      <c r="A547" s="113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</row>
    <row r="548" spans="1:36" ht="15.75" customHeight="1" x14ac:dyDescent="0.2">
      <c r="A548" s="113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</row>
    <row r="549" spans="1:36" ht="15.75" customHeight="1" x14ac:dyDescent="0.2">
      <c r="A549" s="113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</row>
    <row r="550" spans="1:36" ht="15.75" customHeight="1" x14ac:dyDescent="0.2">
      <c r="A550" s="113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</row>
    <row r="551" spans="1:36" ht="15.75" customHeight="1" x14ac:dyDescent="0.2">
      <c r="A551" s="113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</row>
    <row r="552" spans="1:36" ht="15.75" customHeight="1" x14ac:dyDescent="0.2">
      <c r="A552" s="113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</row>
    <row r="553" spans="1:36" ht="15.75" customHeight="1" x14ac:dyDescent="0.2">
      <c r="A553" s="113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</row>
    <row r="554" spans="1:36" ht="15.75" customHeight="1" x14ac:dyDescent="0.2">
      <c r="A554" s="113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</row>
    <row r="555" spans="1:36" ht="15.75" customHeight="1" x14ac:dyDescent="0.2">
      <c r="A555" s="113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</row>
    <row r="556" spans="1:36" ht="15.75" customHeight="1" x14ac:dyDescent="0.2">
      <c r="A556" s="113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</row>
    <row r="557" spans="1:36" ht="15.75" customHeight="1" x14ac:dyDescent="0.2">
      <c r="A557" s="113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</row>
    <row r="558" spans="1:36" ht="15.75" customHeight="1" x14ac:dyDescent="0.2">
      <c r="A558" s="113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</row>
    <row r="559" spans="1:36" ht="15.75" customHeight="1" x14ac:dyDescent="0.2">
      <c r="A559" s="113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</row>
    <row r="560" spans="1:36" ht="15.75" customHeight="1" x14ac:dyDescent="0.2">
      <c r="A560" s="113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</row>
    <row r="561" spans="1:36" ht="15.75" customHeight="1" x14ac:dyDescent="0.2">
      <c r="A561" s="113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</row>
    <row r="562" spans="1:36" ht="15.75" customHeight="1" x14ac:dyDescent="0.2">
      <c r="A562" s="113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</row>
    <row r="563" spans="1:36" ht="15.75" customHeight="1" x14ac:dyDescent="0.2">
      <c r="A563" s="113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</row>
    <row r="564" spans="1:36" ht="15.75" customHeight="1" x14ac:dyDescent="0.2">
      <c r="A564" s="113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</row>
    <row r="565" spans="1:36" ht="15.75" customHeight="1" x14ac:dyDescent="0.2">
      <c r="A565" s="113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</row>
    <row r="566" spans="1:36" ht="15.75" customHeight="1" x14ac:dyDescent="0.2">
      <c r="A566" s="113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</row>
    <row r="567" spans="1:36" ht="15.75" customHeight="1" x14ac:dyDescent="0.2">
      <c r="A567" s="113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</row>
    <row r="568" spans="1:36" ht="15.75" customHeight="1" x14ac:dyDescent="0.2">
      <c r="A568" s="113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</row>
    <row r="569" spans="1:36" ht="15.75" customHeight="1" x14ac:dyDescent="0.2">
      <c r="A569" s="113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</row>
    <row r="570" spans="1:36" ht="15.75" customHeight="1" x14ac:dyDescent="0.2">
      <c r="A570" s="113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</row>
    <row r="571" spans="1:36" ht="15.75" customHeight="1" x14ac:dyDescent="0.2">
      <c r="A571" s="113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</row>
    <row r="572" spans="1:36" ht="15.75" customHeight="1" x14ac:dyDescent="0.2">
      <c r="A572" s="113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</row>
    <row r="573" spans="1:36" ht="15.75" customHeight="1" x14ac:dyDescent="0.2">
      <c r="A573" s="113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</row>
    <row r="574" spans="1:36" ht="15.75" customHeight="1" x14ac:dyDescent="0.2">
      <c r="A574" s="113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</row>
    <row r="575" spans="1:36" ht="15.75" customHeight="1" x14ac:dyDescent="0.2">
      <c r="A575" s="113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</row>
    <row r="576" spans="1:36" ht="15.75" customHeight="1" x14ac:dyDescent="0.2">
      <c r="A576" s="113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</row>
    <row r="577" spans="1:36" ht="15.75" customHeight="1" x14ac:dyDescent="0.2">
      <c r="A577" s="113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</row>
    <row r="578" spans="1:36" ht="15.75" customHeight="1" x14ac:dyDescent="0.2">
      <c r="A578" s="113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</row>
    <row r="579" spans="1:36" ht="15.75" customHeight="1" x14ac:dyDescent="0.2">
      <c r="A579" s="113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</row>
    <row r="580" spans="1:36" ht="15.75" customHeight="1" x14ac:dyDescent="0.2">
      <c r="A580" s="113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</row>
    <row r="581" spans="1:36" ht="15.75" customHeight="1" x14ac:dyDescent="0.2">
      <c r="A581" s="113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</row>
    <row r="582" spans="1:36" ht="15.75" customHeight="1" x14ac:dyDescent="0.2">
      <c r="A582" s="113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</row>
    <row r="583" spans="1:36" ht="15.75" customHeight="1" x14ac:dyDescent="0.2">
      <c r="A583" s="113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</row>
    <row r="584" spans="1:36" ht="15.75" customHeight="1" x14ac:dyDescent="0.2">
      <c r="A584" s="113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</row>
    <row r="585" spans="1:36" ht="15.75" customHeight="1" x14ac:dyDescent="0.2">
      <c r="A585" s="113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</row>
    <row r="586" spans="1:36" ht="15.75" customHeight="1" x14ac:dyDescent="0.2">
      <c r="A586" s="113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</row>
    <row r="587" spans="1:36" ht="15.75" customHeight="1" x14ac:dyDescent="0.2">
      <c r="A587" s="113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</row>
    <row r="588" spans="1:36" ht="15.75" customHeight="1" x14ac:dyDescent="0.2">
      <c r="A588" s="113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</row>
    <row r="589" spans="1:36" ht="15.75" customHeight="1" x14ac:dyDescent="0.2">
      <c r="A589" s="113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</row>
    <row r="590" spans="1:36" ht="15.75" customHeight="1" x14ac:dyDescent="0.2">
      <c r="A590" s="113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</row>
    <row r="591" spans="1:36" ht="15.75" customHeight="1" x14ac:dyDescent="0.2">
      <c r="A591" s="113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</row>
    <row r="592" spans="1:36" ht="15.75" customHeight="1" x14ac:dyDescent="0.2">
      <c r="A592" s="113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</row>
    <row r="593" spans="1:36" ht="15.75" customHeight="1" x14ac:dyDescent="0.2">
      <c r="A593" s="113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</row>
    <row r="594" spans="1:36" ht="15.75" customHeight="1" x14ac:dyDescent="0.2">
      <c r="A594" s="113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</row>
    <row r="595" spans="1:36" ht="15.75" customHeight="1" x14ac:dyDescent="0.2">
      <c r="A595" s="113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</row>
    <row r="596" spans="1:36" ht="15.75" customHeight="1" x14ac:dyDescent="0.2">
      <c r="A596" s="113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</row>
    <row r="597" spans="1:36" ht="15.75" customHeight="1" x14ac:dyDescent="0.2">
      <c r="A597" s="113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</row>
    <row r="598" spans="1:36" ht="15.75" customHeight="1" x14ac:dyDescent="0.2">
      <c r="A598" s="113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</row>
    <row r="599" spans="1:36" ht="15.75" customHeight="1" x14ac:dyDescent="0.2">
      <c r="A599" s="113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</row>
    <row r="600" spans="1:36" ht="15.75" customHeight="1" x14ac:dyDescent="0.2">
      <c r="A600" s="113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</row>
    <row r="601" spans="1:36" ht="15.75" customHeight="1" x14ac:dyDescent="0.2">
      <c r="A601" s="113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</row>
    <row r="602" spans="1:36" ht="15.75" customHeight="1" x14ac:dyDescent="0.2">
      <c r="A602" s="113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</row>
    <row r="603" spans="1:36" ht="15.75" customHeight="1" x14ac:dyDescent="0.2">
      <c r="A603" s="113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</row>
    <row r="604" spans="1:36" ht="15.75" customHeight="1" x14ac:dyDescent="0.2">
      <c r="A604" s="113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</row>
    <row r="605" spans="1:36" ht="15.75" customHeight="1" x14ac:dyDescent="0.2">
      <c r="A605" s="113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</row>
    <row r="606" spans="1:36" ht="15.75" customHeight="1" x14ac:dyDescent="0.2">
      <c r="A606" s="113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</row>
    <row r="607" spans="1:36" ht="15.75" customHeight="1" x14ac:dyDescent="0.2">
      <c r="A607" s="113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</row>
    <row r="608" spans="1:36" ht="15.75" customHeight="1" x14ac:dyDescent="0.2">
      <c r="A608" s="113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</row>
    <row r="609" spans="1:36" ht="15.75" customHeight="1" x14ac:dyDescent="0.2">
      <c r="A609" s="113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</row>
    <row r="610" spans="1:36" ht="15.75" customHeight="1" x14ac:dyDescent="0.2">
      <c r="A610" s="113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</row>
    <row r="611" spans="1:36" ht="15.75" customHeight="1" x14ac:dyDescent="0.2">
      <c r="A611" s="113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</row>
    <row r="612" spans="1:36" ht="15.75" customHeight="1" x14ac:dyDescent="0.2">
      <c r="A612" s="113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</row>
    <row r="613" spans="1:36" ht="15.75" customHeight="1" x14ac:dyDescent="0.2">
      <c r="A613" s="113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</row>
    <row r="614" spans="1:36" ht="15.75" customHeight="1" x14ac:dyDescent="0.2">
      <c r="A614" s="113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</row>
    <row r="615" spans="1:36" ht="15.75" customHeight="1" x14ac:dyDescent="0.2">
      <c r="A615" s="113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</row>
    <row r="616" spans="1:36" ht="15.75" customHeight="1" x14ac:dyDescent="0.2">
      <c r="A616" s="113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</row>
    <row r="617" spans="1:36" ht="15.75" customHeight="1" x14ac:dyDescent="0.2">
      <c r="A617" s="113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</row>
    <row r="618" spans="1:36" ht="15.75" customHeight="1" x14ac:dyDescent="0.2">
      <c r="A618" s="113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</row>
    <row r="619" spans="1:36" ht="15.75" customHeight="1" x14ac:dyDescent="0.2">
      <c r="A619" s="113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</row>
    <row r="620" spans="1:36" ht="15.75" customHeight="1" x14ac:dyDescent="0.2">
      <c r="A620" s="113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</row>
    <row r="621" spans="1:36" ht="15.75" customHeight="1" x14ac:dyDescent="0.2">
      <c r="A621" s="113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</row>
    <row r="622" spans="1:36" ht="15.75" customHeight="1" x14ac:dyDescent="0.2">
      <c r="A622" s="113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</row>
    <row r="623" spans="1:36" ht="15.75" customHeight="1" x14ac:dyDescent="0.2">
      <c r="A623" s="113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</row>
    <row r="624" spans="1:36" ht="15.75" customHeight="1" x14ac:dyDescent="0.2">
      <c r="A624" s="113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</row>
    <row r="625" spans="1:36" ht="15.75" customHeight="1" x14ac:dyDescent="0.2">
      <c r="A625" s="113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</row>
    <row r="626" spans="1:36" ht="15.75" customHeight="1" x14ac:dyDescent="0.2">
      <c r="A626" s="113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</row>
    <row r="627" spans="1:36" ht="15.75" customHeight="1" x14ac:dyDescent="0.2">
      <c r="A627" s="113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</row>
    <row r="628" spans="1:36" ht="15.75" customHeight="1" x14ac:dyDescent="0.2">
      <c r="A628" s="113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</row>
    <row r="629" spans="1:36" ht="15.75" customHeight="1" x14ac:dyDescent="0.2">
      <c r="A629" s="113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</row>
    <row r="630" spans="1:36" ht="15.75" customHeight="1" x14ac:dyDescent="0.2">
      <c r="A630" s="113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</row>
    <row r="631" spans="1:36" ht="15.75" customHeight="1" x14ac:dyDescent="0.2">
      <c r="A631" s="113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</row>
    <row r="632" spans="1:36" ht="15.75" customHeight="1" x14ac:dyDescent="0.2">
      <c r="A632" s="113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</row>
    <row r="633" spans="1:36" ht="15.75" customHeight="1" x14ac:dyDescent="0.2">
      <c r="A633" s="113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</row>
    <row r="634" spans="1:36" ht="15.75" customHeight="1" x14ac:dyDescent="0.2">
      <c r="A634" s="113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</row>
    <row r="635" spans="1:36" ht="15.75" customHeight="1" x14ac:dyDescent="0.2">
      <c r="A635" s="113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</row>
    <row r="636" spans="1:36" ht="15.75" customHeight="1" x14ac:dyDescent="0.2">
      <c r="A636" s="113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</row>
    <row r="637" spans="1:36" ht="15.75" customHeight="1" x14ac:dyDescent="0.2">
      <c r="A637" s="113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</row>
    <row r="638" spans="1:36" ht="15.75" customHeight="1" x14ac:dyDescent="0.2">
      <c r="A638" s="113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</row>
    <row r="639" spans="1:36" ht="15.75" customHeight="1" x14ac:dyDescent="0.2">
      <c r="A639" s="113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</row>
    <row r="640" spans="1:36" ht="15.75" customHeight="1" x14ac:dyDescent="0.2">
      <c r="A640" s="113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</row>
    <row r="641" spans="1:36" ht="15.75" customHeight="1" x14ac:dyDescent="0.2">
      <c r="A641" s="113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</row>
    <row r="642" spans="1:36" ht="15.75" customHeight="1" x14ac:dyDescent="0.2">
      <c r="A642" s="113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</row>
    <row r="643" spans="1:36" ht="15.75" customHeight="1" x14ac:dyDescent="0.2">
      <c r="A643" s="113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</row>
    <row r="644" spans="1:36" ht="15.75" customHeight="1" x14ac:dyDescent="0.2">
      <c r="A644" s="113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</row>
    <row r="645" spans="1:36" ht="15.75" customHeight="1" x14ac:dyDescent="0.2">
      <c r="A645" s="113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</row>
    <row r="646" spans="1:36" ht="15.75" customHeight="1" x14ac:dyDescent="0.2">
      <c r="A646" s="113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</row>
    <row r="647" spans="1:36" ht="15.75" customHeight="1" x14ac:dyDescent="0.2">
      <c r="A647" s="113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</row>
    <row r="648" spans="1:36" ht="15.75" customHeight="1" x14ac:dyDescent="0.2">
      <c r="A648" s="113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</row>
    <row r="649" spans="1:36" ht="15.75" customHeight="1" x14ac:dyDescent="0.2">
      <c r="A649" s="113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</row>
    <row r="650" spans="1:36" ht="15.75" customHeight="1" x14ac:dyDescent="0.2">
      <c r="A650" s="113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</row>
    <row r="651" spans="1:36" ht="15.75" customHeight="1" x14ac:dyDescent="0.2">
      <c r="A651" s="113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</row>
    <row r="652" spans="1:36" ht="15.75" customHeight="1" x14ac:dyDescent="0.2">
      <c r="A652" s="113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</row>
    <row r="653" spans="1:36" ht="15.75" customHeight="1" x14ac:dyDescent="0.2">
      <c r="A653" s="113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</row>
    <row r="654" spans="1:36" ht="15.75" customHeight="1" x14ac:dyDescent="0.2">
      <c r="A654" s="113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</row>
    <row r="655" spans="1:36" ht="15.75" customHeight="1" x14ac:dyDescent="0.2">
      <c r="A655" s="113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</row>
    <row r="656" spans="1:36" ht="15.75" customHeight="1" x14ac:dyDescent="0.2">
      <c r="A656" s="113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</row>
    <row r="657" spans="1:36" ht="15.75" customHeight="1" x14ac:dyDescent="0.2">
      <c r="A657" s="113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</row>
    <row r="658" spans="1:36" ht="15.75" customHeight="1" x14ac:dyDescent="0.2">
      <c r="A658" s="113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</row>
    <row r="659" spans="1:36" ht="15.75" customHeight="1" x14ac:dyDescent="0.2">
      <c r="A659" s="113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</row>
    <row r="660" spans="1:36" ht="15.75" customHeight="1" x14ac:dyDescent="0.2">
      <c r="A660" s="113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</row>
    <row r="661" spans="1:36" ht="15.75" customHeight="1" x14ac:dyDescent="0.2">
      <c r="A661" s="113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</row>
    <row r="662" spans="1:36" ht="15.75" customHeight="1" x14ac:dyDescent="0.2">
      <c r="A662" s="113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</row>
    <row r="663" spans="1:36" ht="15.75" customHeight="1" x14ac:dyDescent="0.2">
      <c r="A663" s="113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</row>
    <row r="664" spans="1:36" ht="15.75" customHeight="1" x14ac:dyDescent="0.2">
      <c r="A664" s="113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</row>
    <row r="665" spans="1:36" ht="15.75" customHeight="1" x14ac:dyDescent="0.2">
      <c r="A665" s="113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</row>
    <row r="666" spans="1:36" ht="15.75" customHeight="1" x14ac:dyDescent="0.2">
      <c r="A666" s="113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</row>
    <row r="667" spans="1:36" ht="15.75" customHeight="1" x14ac:dyDescent="0.2">
      <c r="A667" s="113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</row>
    <row r="668" spans="1:36" ht="15.75" customHeight="1" x14ac:dyDescent="0.2">
      <c r="A668" s="113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</row>
    <row r="669" spans="1:36" ht="15.75" customHeight="1" x14ac:dyDescent="0.2">
      <c r="A669" s="113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</row>
    <row r="670" spans="1:36" ht="15.75" customHeight="1" x14ac:dyDescent="0.2">
      <c r="A670" s="113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</row>
    <row r="671" spans="1:36" ht="15.75" customHeight="1" x14ac:dyDescent="0.2">
      <c r="A671" s="113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</row>
    <row r="672" spans="1:36" ht="15.75" customHeight="1" x14ac:dyDescent="0.2">
      <c r="A672" s="113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</row>
    <row r="673" spans="1:36" ht="15.75" customHeight="1" x14ac:dyDescent="0.2">
      <c r="A673" s="113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</row>
    <row r="674" spans="1:36" ht="15.75" customHeight="1" x14ac:dyDescent="0.2">
      <c r="A674" s="113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</row>
    <row r="675" spans="1:36" ht="15.75" customHeight="1" x14ac:dyDescent="0.2">
      <c r="A675" s="113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</row>
    <row r="676" spans="1:36" ht="15.75" customHeight="1" x14ac:dyDescent="0.2">
      <c r="A676" s="113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</row>
    <row r="677" spans="1:36" ht="15.75" customHeight="1" x14ac:dyDescent="0.2">
      <c r="A677" s="113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</row>
    <row r="678" spans="1:36" ht="15.75" customHeight="1" x14ac:dyDescent="0.2">
      <c r="A678" s="113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</row>
    <row r="679" spans="1:36" ht="15.75" customHeight="1" x14ac:dyDescent="0.2">
      <c r="A679" s="113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</row>
    <row r="680" spans="1:36" ht="15.75" customHeight="1" x14ac:dyDescent="0.2">
      <c r="A680" s="113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</row>
    <row r="681" spans="1:36" ht="15.75" customHeight="1" x14ac:dyDescent="0.2">
      <c r="A681" s="113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</row>
    <row r="682" spans="1:36" ht="15.75" customHeight="1" x14ac:dyDescent="0.2">
      <c r="A682" s="113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</row>
    <row r="683" spans="1:36" ht="15.75" customHeight="1" x14ac:dyDescent="0.2">
      <c r="A683" s="113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</row>
    <row r="684" spans="1:36" ht="15.75" customHeight="1" x14ac:dyDescent="0.2">
      <c r="A684" s="113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</row>
    <row r="685" spans="1:36" ht="15.75" customHeight="1" x14ac:dyDescent="0.2">
      <c r="A685" s="113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</row>
    <row r="686" spans="1:36" ht="15.75" customHeight="1" x14ac:dyDescent="0.2">
      <c r="A686" s="113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</row>
    <row r="687" spans="1:36" ht="15.75" customHeight="1" x14ac:dyDescent="0.2">
      <c r="A687" s="113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</row>
    <row r="688" spans="1:36" ht="15.75" customHeight="1" x14ac:dyDescent="0.2">
      <c r="A688" s="113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</row>
    <row r="689" spans="1:36" ht="15.75" customHeight="1" x14ac:dyDescent="0.2">
      <c r="A689" s="113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</row>
    <row r="690" spans="1:36" ht="15.75" customHeight="1" x14ac:dyDescent="0.2">
      <c r="A690" s="113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</row>
    <row r="691" spans="1:36" ht="15.75" customHeight="1" x14ac:dyDescent="0.2">
      <c r="A691" s="113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</row>
    <row r="692" spans="1:36" ht="15.75" customHeight="1" x14ac:dyDescent="0.2">
      <c r="A692" s="113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</row>
    <row r="693" spans="1:36" ht="15.75" customHeight="1" x14ac:dyDescent="0.2">
      <c r="A693" s="113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</row>
    <row r="694" spans="1:36" ht="15.75" customHeight="1" x14ac:dyDescent="0.2">
      <c r="A694" s="113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</row>
    <row r="695" spans="1:36" ht="15.75" customHeight="1" x14ac:dyDescent="0.2">
      <c r="A695" s="113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</row>
    <row r="696" spans="1:36" ht="15.75" customHeight="1" x14ac:dyDescent="0.2">
      <c r="A696" s="113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</row>
    <row r="697" spans="1:36" ht="15.75" customHeight="1" x14ac:dyDescent="0.2">
      <c r="A697" s="113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</row>
    <row r="698" spans="1:36" ht="15.75" customHeight="1" x14ac:dyDescent="0.2">
      <c r="A698" s="113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</row>
    <row r="699" spans="1:36" ht="15.75" customHeight="1" x14ac:dyDescent="0.2">
      <c r="A699" s="113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</row>
    <row r="700" spans="1:36" ht="15.75" customHeight="1" x14ac:dyDescent="0.2">
      <c r="A700" s="113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</row>
    <row r="701" spans="1:36" ht="15.75" customHeight="1" x14ac:dyDescent="0.2">
      <c r="A701" s="113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</row>
    <row r="702" spans="1:36" ht="15.75" customHeight="1" x14ac:dyDescent="0.2">
      <c r="A702" s="113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</row>
    <row r="703" spans="1:36" ht="15.75" customHeight="1" x14ac:dyDescent="0.2">
      <c r="A703" s="113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</row>
    <row r="704" spans="1:36" ht="15.75" customHeight="1" x14ac:dyDescent="0.2">
      <c r="A704" s="113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</row>
    <row r="705" spans="1:36" ht="15.75" customHeight="1" x14ac:dyDescent="0.2">
      <c r="A705" s="113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</row>
    <row r="706" spans="1:36" ht="15.75" customHeight="1" x14ac:dyDescent="0.2">
      <c r="A706" s="113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</row>
    <row r="707" spans="1:36" ht="15.75" customHeight="1" x14ac:dyDescent="0.2">
      <c r="A707" s="113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</row>
    <row r="708" spans="1:36" ht="15.75" customHeight="1" x14ac:dyDescent="0.2">
      <c r="A708" s="113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</row>
    <row r="709" spans="1:36" ht="15.75" customHeight="1" x14ac:dyDescent="0.2">
      <c r="A709" s="113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</row>
    <row r="710" spans="1:36" ht="15.75" customHeight="1" x14ac:dyDescent="0.2">
      <c r="A710" s="113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</row>
    <row r="711" spans="1:36" ht="15.75" customHeight="1" x14ac:dyDescent="0.2">
      <c r="A711" s="113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</row>
    <row r="712" spans="1:36" ht="15.75" customHeight="1" x14ac:dyDescent="0.2">
      <c r="A712" s="113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</row>
    <row r="713" spans="1:36" ht="15.75" customHeight="1" x14ac:dyDescent="0.2">
      <c r="A713" s="113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</row>
    <row r="714" spans="1:36" ht="15.75" customHeight="1" x14ac:dyDescent="0.2">
      <c r="A714" s="113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</row>
    <row r="715" spans="1:36" ht="15.75" customHeight="1" x14ac:dyDescent="0.2">
      <c r="A715" s="113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</row>
    <row r="716" spans="1:36" ht="15.75" customHeight="1" x14ac:dyDescent="0.2">
      <c r="A716" s="113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</row>
    <row r="717" spans="1:36" ht="15.75" customHeight="1" x14ac:dyDescent="0.2">
      <c r="A717" s="113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</row>
    <row r="718" spans="1:36" ht="15.75" customHeight="1" x14ac:dyDescent="0.2">
      <c r="A718" s="113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</row>
    <row r="719" spans="1:36" ht="15.75" customHeight="1" x14ac:dyDescent="0.2">
      <c r="A719" s="113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</row>
    <row r="720" spans="1:36" ht="15.75" customHeight="1" x14ac:dyDescent="0.2">
      <c r="A720" s="113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</row>
    <row r="721" spans="1:36" ht="15.75" customHeight="1" x14ac:dyDescent="0.2">
      <c r="A721" s="113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</row>
    <row r="722" spans="1:36" ht="15.75" customHeight="1" x14ac:dyDescent="0.2">
      <c r="A722" s="113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</row>
    <row r="723" spans="1:36" ht="15.75" customHeight="1" x14ac:dyDescent="0.2">
      <c r="A723" s="113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</row>
    <row r="724" spans="1:36" ht="15.75" customHeight="1" x14ac:dyDescent="0.2">
      <c r="A724" s="113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</row>
    <row r="725" spans="1:36" ht="15.75" customHeight="1" x14ac:dyDescent="0.2">
      <c r="A725" s="113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</row>
    <row r="726" spans="1:36" ht="15.75" customHeight="1" x14ac:dyDescent="0.2">
      <c r="A726" s="113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</row>
    <row r="727" spans="1:36" ht="15.75" customHeight="1" x14ac:dyDescent="0.2">
      <c r="A727" s="113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</row>
    <row r="728" spans="1:36" ht="15.75" customHeight="1" x14ac:dyDescent="0.2">
      <c r="A728" s="113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</row>
    <row r="729" spans="1:36" ht="15.75" customHeight="1" x14ac:dyDescent="0.2">
      <c r="A729" s="113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</row>
    <row r="730" spans="1:36" ht="15.75" customHeight="1" x14ac:dyDescent="0.2">
      <c r="A730" s="113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</row>
    <row r="731" spans="1:36" ht="15.75" customHeight="1" x14ac:dyDescent="0.2">
      <c r="A731" s="113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</row>
    <row r="732" spans="1:36" ht="15.75" customHeight="1" x14ac:dyDescent="0.2">
      <c r="A732" s="113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</row>
    <row r="733" spans="1:36" ht="15.75" customHeight="1" x14ac:dyDescent="0.2">
      <c r="A733" s="113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</row>
    <row r="734" spans="1:36" ht="15.75" customHeight="1" x14ac:dyDescent="0.2">
      <c r="A734" s="113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</row>
    <row r="735" spans="1:36" ht="15.75" customHeight="1" x14ac:dyDescent="0.2">
      <c r="A735" s="113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</row>
    <row r="736" spans="1:36" ht="15.75" customHeight="1" x14ac:dyDescent="0.2">
      <c r="A736" s="113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</row>
    <row r="737" spans="1:36" ht="15.75" customHeight="1" x14ac:dyDescent="0.2">
      <c r="A737" s="113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</row>
    <row r="738" spans="1:36" ht="15.75" customHeight="1" x14ac:dyDescent="0.2">
      <c r="A738" s="113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</row>
    <row r="739" spans="1:36" ht="15.75" customHeight="1" x14ac:dyDescent="0.2">
      <c r="A739" s="113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</row>
    <row r="740" spans="1:36" ht="15.75" customHeight="1" x14ac:dyDescent="0.2">
      <c r="A740" s="113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</row>
    <row r="741" spans="1:36" ht="15.75" customHeight="1" x14ac:dyDescent="0.2">
      <c r="A741" s="113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</row>
    <row r="742" spans="1:36" ht="15.75" customHeight="1" x14ac:dyDescent="0.2">
      <c r="A742" s="113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</row>
    <row r="743" spans="1:36" ht="15.75" customHeight="1" x14ac:dyDescent="0.2">
      <c r="A743" s="113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</row>
    <row r="744" spans="1:36" ht="15.75" customHeight="1" x14ac:dyDescent="0.2">
      <c r="A744" s="113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</row>
    <row r="745" spans="1:36" ht="15.75" customHeight="1" x14ac:dyDescent="0.2">
      <c r="A745" s="113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</row>
    <row r="746" spans="1:36" ht="15.75" customHeight="1" x14ac:dyDescent="0.2">
      <c r="A746" s="113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</row>
    <row r="747" spans="1:36" ht="15.75" customHeight="1" x14ac:dyDescent="0.2">
      <c r="A747" s="113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</row>
    <row r="748" spans="1:36" ht="15.75" customHeight="1" x14ac:dyDescent="0.2">
      <c r="A748" s="113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</row>
    <row r="749" spans="1:36" ht="15.75" customHeight="1" x14ac:dyDescent="0.2">
      <c r="A749" s="113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</row>
    <row r="750" spans="1:36" ht="15.75" customHeight="1" x14ac:dyDescent="0.2">
      <c r="A750" s="113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</row>
    <row r="751" spans="1:36" ht="15.75" customHeight="1" x14ac:dyDescent="0.2">
      <c r="A751" s="113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</row>
    <row r="752" spans="1:36" ht="15.75" customHeight="1" x14ac:dyDescent="0.2">
      <c r="A752" s="113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</row>
    <row r="753" spans="1:36" ht="15.75" customHeight="1" x14ac:dyDescent="0.2">
      <c r="A753" s="113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</row>
    <row r="754" spans="1:36" ht="15.75" customHeight="1" x14ac:dyDescent="0.2">
      <c r="A754" s="113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</row>
    <row r="755" spans="1:36" ht="15.75" customHeight="1" x14ac:dyDescent="0.2">
      <c r="A755" s="113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</row>
    <row r="756" spans="1:36" ht="15.75" customHeight="1" x14ac:dyDescent="0.2">
      <c r="A756" s="113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</row>
    <row r="757" spans="1:36" ht="15.75" customHeight="1" x14ac:dyDescent="0.2">
      <c r="A757" s="113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</row>
    <row r="758" spans="1:36" ht="15.75" customHeight="1" x14ac:dyDescent="0.2">
      <c r="A758" s="113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</row>
    <row r="759" spans="1:36" ht="15.75" customHeight="1" x14ac:dyDescent="0.2">
      <c r="A759" s="113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</row>
    <row r="760" spans="1:36" ht="15.75" customHeight="1" x14ac:dyDescent="0.2">
      <c r="A760" s="113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</row>
    <row r="761" spans="1:36" ht="15.75" customHeight="1" x14ac:dyDescent="0.2">
      <c r="A761" s="113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</row>
    <row r="762" spans="1:36" ht="15.75" customHeight="1" x14ac:dyDescent="0.2">
      <c r="A762" s="113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</row>
    <row r="763" spans="1:36" ht="15.75" customHeight="1" x14ac:dyDescent="0.2">
      <c r="A763" s="113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</row>
    <row r="764" spans="1:36" ht="15.75" customHeight="1" x14ac:dyDescent="0.2">
      <c r="A764" s="113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</row>
    <row r="765" spans="1:36" ht="15.75" customHeight="1" x14ac:dyDescent="0.2">
      <c r="A765" s="113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</row>
    <row r="766" spans="1:36" ht="15.75" customHeight="1" x14ac:dyDescent="0.2">
      <c r="A766" s="113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</row>
    <row r="767" spans="1:36" ht="15.75" customHeight="1" x14ac:dyDescent="0.2">
      <c r="A767" s="113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</row>
    <row r="768" spans="1:36" ht="15.75" customHeight="1" x14ac:dyDescent="0.2">
      <c r="A768" s="113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</row>
    <row r="769" spans="1:36" ht="15.75" customHeight="1" x14ac:dyDescent="0.2">
      <c r="A769" s="113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</row>
    <row r="770" spans="1:36" ht="15.75" customHeight="1" x14ac:dyDescent="0.2">
      <c r="A770" s="113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</row>
    <row r="771" spans="1:36" ht="15.75" customHeight="1" x14ac:dyDescent="0.2">
      <c r="A771" s="113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</row>
    <row r="772" spans="1:36" ht="15.75" customHeight="1" x14ac:dyDescent="0.2">
      <c r="A772" s="113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</row>
    <row r="773" spans="1:36" ht="15.75" customHeight="1" x14ac:dyDescent="0.2">
      <c r="A773" s="113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</row>
    <row r="774" spans="1:36" ht="15.75" customHeight="1" x14ac:dyDescent="0.2">
      <c r="A774" s="113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</row>
    <row r="775" spans="1:36" ht="15.75" customHeight="1" x14ac:dyDescent="0.2">
      <c r="A775" s="113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</row>
    <row r="776" spans="1:36" ht="15.75" customHeight="1" x14ac:dyDescent="0.2">
      <c r="A776" s="113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</row>
    <row r="777" spans="1:36" ht="15.75" customHeight="1" x14ac:dyDescent="0.2">
      <c r="A777" s="113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</row>
    <row r="778" spans="1:36" ht="15.75" customHeight="1" x14ac:dyDescent="0.2">
      <c r="A778" s="113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</row>
    <row r="779" spans="1:36" ht="15.75" customHeight="1" x14ac:dyDescent="0.2">
      <c r="A779" s="113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</row>
    <row r="780" spans="1:36" ht="15.75" customHeight="1" x14ac:dyDescent="0.2">
      <c r="A780" s="113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</row>
    <row r="781" spans="1:36" ht="15.75" customHeight="1" x14ac:dyDescent="0.2">
      <c r="A781" s="113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</row>
    <row r="782" spans="1:36" ht="15.75" customHeight="1" x14ac:dyDescent="0.2">
      <c r="A782" s="113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</row>
    <row r="783" spans="1:36" ht="15.75" customHeight="1" x14ac:dyDescent="0.2">
      <c r="A783" s="113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</row>
    <row r="784" spans="1:36" ht="15.75" customHeight="1" x14ac:dyDescent="0.2">
      <c r="A784" s="113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</row>
    <row r="785" spans="1:36" ht="15.75" customHeight="1" x14ac:dyDescent="0.2">
      <c r="A785" s="113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</row>
    <row r="786" spans="1:36" ht="15.75" customHeight="1" x14ac:dyDescent="0.2">
      <c r="A786" s="113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</row>
    <row r="787" spans="1:36" ht="15.75" customHeight="1" x14ac:dyDescent="0.2">
      <c r="A787" s="113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</row>
    <row r="788" spans="1:36" ht="15.75" customHeight="1" x14ac:dyDescent="0.2">
      <c r="A788" s="113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</row>
    <row r="789" spans="1:36" ht="15.75" customHeight="1" x14ac:dyDescent="0.2">
      <c r="A789" s="113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</row>
    <row r="790" spans="1:36" ht="15.75" customHeight="1" x14ac:dyDescent="0.2">
      <c r="A790" s="113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</row>
    <row r="791" spans="1:36" ht="15.75" customHeight="1" x14ac:dyDescent="0.2">
      <c r="A791" s="113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</row>
    <row r="792" spans="1:36" ht="15.75" customHeight="1" x14ac:dyDescent="0.2">
      <c r="A792" s="113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</row>
    <row r="793" spans="1:36" ht="15.75" customHeight="1" x14ac:dyDescent="0.2">
      <c r="A793" s="113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</row>
    <row r="794" spans="1:36" ht="15.75" customHeight="1" x14ac:dyDescent="0.2">
      <c r="A794" s="113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</row>
    <row r="795" spans="1:36" ht="15.75" customHeight="1" x14ac:dyDescent="0.2">
      <c r="A795" s="113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</row>
    <row r="796" spans="1:36" ht="15.75" customHeight="1" x14ac:dyDescent="0.2">
      <c r="A796" s="113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</row>
    <row r="797" spans="1:36" ht="15.75" customHeight="1" x14ac:dyDescent="0.2">
      <c r="A797" s="113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</row>
    <row r="798" spans="1:36" ht="15.75" customHeight="1" x14ac:dyDescent="0.2">
      <c r="A798" s="113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</row>
    <row r="799" spans="1:36" ht="15.75" customHeight="1" x14ac:dyDescent="0.2">
      <c r="A799" s="113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</row>
    <row r="800" spans="1:36" ht="15.75" customHeight="1" x14ac:dyDescent="0.2">
      <c r="A800" s="113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</row>
    <row r="801" spans="1:36" ht="15.75" customHeight="1" x14ac:dyDescent="0.2">
      <c r="A801" s="113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</row>
    <row r="802" spans="1:36" ht="15.75" customHeight="1" x14ac:dyDescent="0.2">
      <c r="A802" s="113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</row>
    <row r="803" spans="1:36" ht="15.75" customHeight="1" x14ac:dyDescent="0.2">
      <c r="A803" s="113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</row>
    <row r="804" spans="1:36" ht="15.75" customHeight="1" x14ac:dyDescent="0.2">
      <c r="A804" s="113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</row>
    <row r="805" spans="1:36" ht="15.75" customHeight="1" x14ac:dyDescent="0.2">
      <c r="A805" s="113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</row>
    <row r="806" spans="1:36" ht="15.75" customHeight="1" x14ac:dyDescent="0.2">
      <c r="A806" s="113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</row>
    <row r="807" spans="1:36" ht="15.75" customHeight="1" x14ac:dyDescent="0.2">
      <c r="A807" s="113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</row>
    <row r="808" spans="1:36" ht="15.75" customHeight="1" x14ac:dyDescent="0.2">
      <c r="A808" s="113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</row>
    <row r="809" spans="1:36" ht="15.75" customHeight="1" x14ac:dyDescent="0.2">
      <c r="A809" s="113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</row>
    <row r="810" spans="1:36" ht="15.75" customHeight="1" x14ac:dyDescent="0.2">
      <c r="A810" s="113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</row>
    <row r="811" spans="1:36" ht="15.75" customHeight="1" x14ac:dyDescent="0.2">
      <c r="A811" s="113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</row>
    <row r="812" spans="1:36" ht="15.75" customHeight="1" x14ac:dyDescent="0.2">
      <c r="A812" s="113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</row>
    <row r="813" spans="1:36" ht="15.75" customHeight="1" x14ac:dyDescent="0.2">
      <c r="A813" s="113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</row>
    <row r="814" spans="1:36" ht="15.75" customHeight="1" x14ac:dyDescent="0.2">
      <c r="A814" s="113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</row>
    <row r="815" spans="1:36" ht="15.75" customHeight="1" x14ac:dyDescent="0.2">
      <c r="A815" s="113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</row>
    <row r="816" spans="1:36" ht="15.75" customHeight="1" x14ac:dyDescent="0.2">
      <c r="A816" s="113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</row>
    <row r="817" spans="1:36" ht="15.75" customHeight="1" x14ac:dyDescent="0.2">
      <c r="A817" s="113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</row>
    <row r="818" spans="1:36" ht="15.75" customHeight="1" x14ac:dyDescent="0.2">
      <c r="A818" s="113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</row>
    <row r="819" spans="1:36" ht="15.75" customHeight="1" x14ac:dyDescent="0.2">
      <c r="A819" s="113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</row>
    <row r="820" spans="1:36" ht="15.75" customHeight="1" x14ac:dyDescent="0.2">
      <c r="A820" s="113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</row>
    <row r="821" spans="1:36" ht="15.75" customHeight="1" x14ac:dyDescent="0.2">
      <c r="A821" s="113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</row>
    <row r="822" spans="1:36" ht="15.75" customHeight="1" x14ac:dyDescent="0.2">
      <c r="A822" s="113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</row>
    <row r="823" spans="1:36" ht="15.75" customHeight="1" x14ac:dyDescent="0.2">
      <c r="A823" s="113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</row>
    <row r="824" spans="1:36" ht="15.75" customHeight="1" x14ac:dyDescent="0.2">
      <c r="A824" s="113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</row>
    <row r="825" spans="1:36" ht="15.75" customHeight="1" x14ac:dyDescent="0.2">
      <c r="A825" s="113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</row>
    <row r="826" spans="1:36" ht="15.75" customHeight="1" x14ac:dyDescent="0.2">
      <c r="A826" s="113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</row>
    <row r="827" spans="1:36" ht="15.75" customHeight="1" x14ac:dyDescent="0.2">
      <c r="A827" s="113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</row>
    <row r="828" spans="1:36" ht="15.75" customHeight="1" x14ac:dyDescent="0.2">
      <c r="A828" s="113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</row>
    <row r="829" spans="1:36" ht="15.75" customHeight="1" x14ac:dyDescent="0.2">
      <c r="A829" s="113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</row>
    <row r="830" spans="1:36" ht="15.75" customHeight="1" x14ac:dyDescent="0.2">
      <c r="A830" s="113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</row>
    <row r="831" spans="1:36" ht="15.75" customHeight="1" x14ac:dyDescent="0.2">
      <c r="A831" s="113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</row>
    <row r="832" spans="1:36" ht="15.75" customHeight="1" x14ac:dyDescent="0.2">
      <c r="A832" s="113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</row>
    <row r="833" spans="1:36" ht="15.75" customHeight="1" x14ac:dyDescent="0.2">
      <c r="A833" s="113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</row>
    <row r="834" spans="1:36" ht="15.75" customHeight="1" x14ac:dyDescent="0.2">
      <c r="A834" s="113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</row>
    <row r="835" spans="1:36" ht="15.75" customHeight="1" x14ac:dyDescent="0.2">
      <c r="A835" s="113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</row>
    <row r="836" spans="1:36" ht="15.75" customHeight="1" x14ac:dyDescent="0.2">
      <c r="A836" s="113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</row>
    <row r="837" spans="1:36" ht="15.75" customHeight="1" x14ac:dyDescent="0.2">
      <c r="A837" s="113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</row>
    <row r="838" spans="1:36" ht="15.75" customHeight="1" x14ac:dyDescent="0.2">
      <c r="A838" s="113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</row>
    <row r="839" spans="1:36" ht="15.75" customHeight="1" x14ac:dyDescent="0.2">
      <c r="A839" s="113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</row>
    <row r="840" spans="1:36" ht="15.75" customHeight="1" x14ac:dyDescent="0.2">
      <c r="A840" s="113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</row>
    <row r="841" spans="1:36" ht="15.75" customHeight="1" x14ac:dyDescent="0.2">
      <c r="A841" s="113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</row>
    <row r="842" spans="1:36" ht="15.75" customHeight="1" x14ac:dyDescent="0.2">
      <c r="A842" s="113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</row>
    <row r="843" spans="1:36" ht="15.75" customHeight="1" x14ac:dyDescent="0.2">
      <c r="A843" s="113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</row>
    <row r="844" spans="1:36" ht="15.75" customHeight="1" x14ac:dyDescent="0.2">
      <c r="A844" s="113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</row>
    <row r="845" spans="1:36" ht="15.75" customHeight="1" x14ac:dyDescent="0.2">
      <c r="A845" s="113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</row>
    <row r="846" spans="1:36" ht="15.75" customHeight="1" x14ac:dyDescent="0.2">
      <c r="A846" s="113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</row>
    <row r="847" spans="1:36" ht="15.75" customHeight="1" x14ac:dyDescent="0.2">
      <c r="A847" s="113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</row>
    <row r="848" spans="1:36" ht="15.75" customHeight="1" x14ac:dyDescent="0.2">
      <c r="A848" s="113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</row>
    <row r="849" spans="1:36" ht="15.75" customHeight="1" x14ac:dyDescent="0.2">
      <c r="A849" s="113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</row>
    <row r="850" spans="1:36" ht="15.75" customHeight="1" x14ac:dyDescent="0.2">
      <c r="A850" s="113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</row>
    <row r="851" spans="1:36" ht="15.75" customHeight="1" x14ac:dyDescent="0.2">
      <c r="A851" s="113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</row>
    <row r="852" spans="1:36" ht="15.75" customHeight="1" x14ac:dyDescent="0.2">
      <c r="A852" s="113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</row>
    <row r="853" spans="1:36" ht="15.75" customHeight="1" x14ac:dyDescent="0.2">
      <c r="A853" s="113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</row>
    <row r="854" spans="1:36" ht="15.75" customHeight="1" x14ac:dyDescent="0.2">
      <c r="A854" s="113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</row>
    <row r="855" spans="1:36" ht="15.75" customHeight="1" x14ac:dyDescent="0.2">
      <c r="A855" s="113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</row>
    <row r="856" spans="1:36" ht="15.75" customHeight="1" x14ac:dyDescent="0.2">
      <c r="A856" s="113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</row>
    <row r="857" spans="1:36" ht="15.75" customHeight="1" x14ac:dyDescent="0.2">
      <c r="A857" s="113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</row>
    <row r="858" spans="1:36" ht="15.75" customHeight="1" x14ac:dyDescent="0.2">
      <c r="A858" s="113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</row>
    <row r="859" spans="1:36" ht="15.75" customHeight="1" x14ac:dyDescent="0.2">
      <c r="A859" s="113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</row>
    <row r="860" spans="1:36" ht="15.75" customHeight="1" x14ac:dyDescent="0.2">
      <c r="A860" s="113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</row>
    <row r="861" spans="1:36" ht="15.75" customHeight="1" x14ac:dyDescent="0.2">
      <c r="A861" s="113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</row>
    <row r="862" spans="1:36" ht="15.75" customHeight="1" x14ac:dyDescent="0.2">
      <c r="A862" s="113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</row>
    <row r="863" spans="1:36" ht="15.75" customHeight="1" x14ac:dyDescent="0.2">
      <c r="A863" s="113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</row>
    <row r="864" spans="1:36" ht="15.75" customHeight="1" x14ac:dyDescent="0.2">
      <c r="A864" s="113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</row>
    <row r="865" spans="1:36" ht="15.75" customHeight="1" x14ac:dyDescent="0.2">
      <c r="A865" s="113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</row>
    <row r="866" spans="1:36" ht="15.75" customHeight="1" x14ac:dyDescent="0.2">
      <c r="A866" s="113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</row>
    <row r="867" spans="1:36" ht="15.75" customHeight="1" x14ac:dyDescent="0.2">
      <c r="A867" s="113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</row>
    <row r="868" spans="1:36" ht="15.75" customHeight="1" x14ac:dyDescent="0.2">
      <c r="A868" s="113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</row>
    <row r="869" spans="1:36" ht="15.75" customHeight="1" x14ac:dyDescent="0.2">
      <c r="A869" s="113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</row>
    <row r="870" spans="1:36" ht="15.75" customHeight="1" x14ac:dyDescent="0.2">
      <c r="A870" s="113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</row>
    <row r="871" spans="1:36" ht="15.75" customHeight="1" x14ac:dyDescent="0.2">
      <c r="A871" s="113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</row>
    <row r="872" spans="1:36" ht="15.75" customHeight="1" x14ac:dyDescent="0.2">
      <c r="A872" s="113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</row>
    <row r="873" spans="1:36" ht="15.75" customHeight="1" x14ac:dyDescent="0.2">
      <c r="A873" s="113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</row>
    <row r="874" spans="1:36" ht="15.75" customHeight="1" x14ac:dyDescent="0.2">
      <c r="A874" s="113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</row>
    <row r="875" spans="1:36" ht="15.75" customHeight="1" x14ac:dyDescent="0.2">
      <c r="A875" s="113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</row>
    <row r="876" spans="1:36" ht="15.75" customHeight="1" x14ac:dyDescent="0.2">
      <c r="A876" s="113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</row>
    <row r="877" spans="1:36" ht="15.75" customHeight="1" x14ac:dyDescent="0.2">
      <c r="A877" s="113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</row>
    <row r="878" spans="1:36" ht="15.75" customHeight="1" x14ac:dyDescent="0.2">
      <c r="A878" s="113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</row>
    <row r="879" spans="1:36" ht="15.75" customHeight="1" x14ac:dyDescent="0.2">
      <c r="A879" s="113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</row>
    <row r="880" spans="1:36" ht="15.75" customHeight="1" x14ac:dyDescent="0.2">
      <c r="A880" s="113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</row>
    <row r="881" spans="1:36" ht="15.75" customHeight="1" x14ac:dyDescent="0.2">
      <c r="A881" s="113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</row>
    <row r="882" spans="1:36" ht="15.75" customHeight="1" x14ac:dyDescent="0.2">
      <c r="A882" s="113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</row>
    <row r="883" spans="1:36" ht="15.75" customHeight="1" x14ac:dyDescent="0.2">
      <c r="A883" s="113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</row>
    <row r="884" spans="1:36" ht="15.75" customHeight="1" x14ac:dyDescent="0.2">
      <c r="A884" s="113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</row>
    <row r="885" spans="1:36" ht="15.75" customHeight="1" x14ac:dyDescent="0.2">
      <c r="A885" s="113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</row>
    <row r="886" spans="1:36" ht="15.75" customHeight="1" x14ac:dyDescent="0.2">
      <c r="A886" s="113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</row>
    <row r="887" spans="1:36" ht="15.75" customHeight="1" x14ac:dyDescent="0.2">
      <c r="A887" s="113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</row>
    <row r="888" spans="1:36" ht="15.75" customHeight="1" x14ac:dyDescent="0.2">
      <c r="A888" s="113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</row>
    <row r="889" spans="1:36" ht="15.75" customHeight="1" x14ac:dyDescent="0.2">
      <c r="A889" s="113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</row>
    <row r="890" spans="1:36" ht="15.75" customHeight="1" x14ac:dyDescent="0.2">
      <c r="A890" s="113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</row>
    <row r="891" spans="1:36" ht="15.75" customHeight="1" x14ac:dyDescent="0.2">
      <c r="A891" s="113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</row>
    <row r="892" spans="1:36" ht="15.75" customHeight="1" x14ac:dyDescent="0.2">
      <c r="A892" s="113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</row>
    <row r="893" spans="1:36" ht="15.75" customHeight="1" x14ac:dyDescent="0.2">
      <c r="A893" s="113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</row>
    <row r="894" spans="1:36" ht="15.75" customHeight="1" x14ac:dyDescent="0.2">
      <c r="A894" s="113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</row>
    <row r="895" spans="1:36" ht="15.75" customHeight="1" x14ac:dyDescent="0.2">
      <c r="A895" s="113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</row>
    <row r="896" spans="1:36" ht="15.75" customHeight="1" x14ac:dyDescent="0.2">
      <c r="A896" s="113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</row>
    <row r="897" spans="1:36" ht="15.75" customHeight="1" x14ac:dyDescent="0.2">
      <c r="A897" s="113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</row>
    <row r="898" spans="1:36" ht="15.75" customHeight="1" x14ac:dyDescent="0.2">
      <c r="A898" s="113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</row>
    <row r="899" spans="1:36" ht="15.75" customHeight="1" x14ac:dyDescent="0.2">
      <c r="A899" s="113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</row>
    <row r="900" spans="1:36" ht="15.75" customHeight="1" x14ac:dyDescent="0.2">
      <c r="A900" s="113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</row>
    <row r="901" spans="1:36" ht="15.75" customHeight="1" x14ac:dyDescent="0.2">
      <c r="A901" s="113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</row>
    <row r="902" spans="1:36" ht="15.75" customHeight="1" x14ac:dyDescent="0.2">
      <c r="A902" s="113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</row>
    <row r="903" spans="1:36" ht="15.75" customHeight="1" x14ac:dyDescent="0.2">
      <c r="A903" s="113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</row>
    <row r="904" spans="1:36" ht="15.75" customHeight="1" x14ac:dyDescent="0.2">
      <c r="A904" s="113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</row>
    <row r="905" spans="1:36" ht="15.75" customHeight="1" x14ac:dyDescent="0.2">
      <c r="A905" s="113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</row>
    <row r="906" spans="1:36" ht="15.75" customHeight="1" x14ac:dyDescent="0.2">
      <c r="A906" s="113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</row>
    <row r="907" spans="1:36" ht="15.75" customHeight="1" x14ac:dyDescent="0.2">
      <c r="A907" s="113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</row>
    <row r="908" spans="1:36" ht="15.75" customHeight="1" x14ac:dyDescent="0.2">
      <c r="A908" s="113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</row>
    <row r="909" spans="1:36" ht="15.75" customHeight="1" x14ac:dyDescent="0.2">
      <c r="A909" s="113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</row>
    <row r="910" spans="1:36" ht="15.75" customHeight="1" x14ac:dyDescent="0.2">
      <c r="A910" s="113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</row>
    <row r="911" spans="1:36" ht="15.75" customHeight="1" x14ac:dyDescent="0.2">
      <c r="A911" s="113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</row>
    <row r="912" spans="1:36" ht="15.75" customHeight="1" x14ac:dyDescent="0.2">
      <c r="A912" s="113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</row>
    <row r="913" spans="1:36" ht="15.75" customHeight="1" x14ac:dyDescent="0.2">
      <c r="A913" s="113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</row>
    <row r="914" spans="1:36" ht="15.75" customHeight="1" x14ac:dyDescent="0.2">
      <c r="A914" s="113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</row>
    <row r="915" spans="1:36" ht="15.75" customHeight="1" x14ac:dyDescent="0.2">
      <c r="A915" s="113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</row>
    <row r="916" spans="1:36" ht="15.75" customHeight="1" x14ac:dyDescent="0.2">
      <c r="A916" s="113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</row>
    <row r="917" spans="1:36" ht="15.75" customHeight="1" x14ac:dyDescent="0.2">
      <c r="A917" s="113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</row>
    <row r="918" spans="1:36" ht="15.75" customHeight="1" x14ac:dyDescent="0.2">
      <c r="A918" s="113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</row>
    <row r="919" spans="1:36" ht="15.75" customHeight="1" x14ac:dyDescent="0.2">
      <c r="A919" s="113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</row>
    <row r="920" spans="1:36" ht="15.75" customHeight="1" x14ac:dyDescent="0.2">
      <c r="A920" s="113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</row>
    <row r="921" spans="1:36" ht="15.75" customHeight="1" x14ac:dyDescent="0.2">
      <c r="A921" s="113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</row>
    <row r="922" spans="1:36" ht="15.75" customHeight="1" x14ac:dyDescent="0.2">
      <c r="A922" s="113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</row>
    <row r="923" spans="1:36" ht="15.75" customHeight="1" x14ac:dyDescent="0.2">
      <c r="A923" s="113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</row>
    <row r="924" spans="1:36" ht="15.75" customHeight="1" x14ac:dyDescent="0.2">
      <c r="A924" s="113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</row>
    <row r="925" spans="1:36" ht="15.75" customHeight="1" x14ac:dyDescent="0.2">
      <c r="A925" s="113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</row>
    <row r="926" spans="1:36" ht="15.75" customHeight="1" x14ac:dyDescent="0.2">
      <c r="A926" s="113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</row>
    <row r="927" spans="1:36" ht="15.75" customHeight="1" x14ac:dyDescent="0.2">
      <c r="A927" s="113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</row>
    <row r="928" spans="1:36" ht="15.75" customHeight="1" x14ac:dyDescent="0.2">
      <c r="A928" s="113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</row>
    <row r="929" spans="1:36" ht="15.75" customHeight="1" x14ac:dyDescent="0.2">
      <c r="A929" s="113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</row>
    <row r="930" spans="1:36" ht="15.75" customHeight="1" x14ac:dyDescent="0.2">
      <c r="A930" s="113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</row>
    <row r="931" spans="1:36" ht="15.75" customHeight="1" x14ac:dyDescent="0.2">
      <c r="A931" s="113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</row>
    <row r="932" spans="1:36" ht="15.75" customHeight="1" x14ac:dyDescent="0.2">
      <c r="A932" s="113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</row>
    <row r="933" spans="1:36" ht="15.75" customHeight="1" x14ac:dyDescent="0.2">
      <c r="A933" s="113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</row>
    <row r="934" spans="1:36" ht="15.75" customHeight="1" x14ac:dyDescent="0.2">
      <c r="A934" s="113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</row>
    <row r="935" spans="1:36" ht="15.75" customHeight="1" x14ac:dyDescent="0.2">
      <c r="A935" s="113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</row>
    <row r="936" spans="1:36" ht="15.75" customHeight="1" x14ac:dyDescent="0.2">
      <c r="A936" s="113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</row>
    <row r="937" spans="1:36" ht="15.75" customHeight="1" x14ac:dyDescent="0.2">
      <c r="A937" s="113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</row>
    <row r="938" spans="1:36" ht="15.75" customHeight="1" x14ac:dyDescent="0.2">
      <c r="A938" s="113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</row>
    <row r="939" spans="1:36" ht="15.75" customHeight="1" x14ac:dyDescent="0.2">
      <c r="A939" s="113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</row>
    <row r="940" spans="1:36" ht="15.75" customHeight="1" x14ac:dyDescent="0.2">
      <c r="A940" s="113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</row>
    <row r="941" spans="1:36" ht="15.75" customHeight="1" x14ac:dyDescent="0.2">
      <c r="A941" s="113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</row>
    <row r="942" spans="1:36" ht="15.75" customHeight="1" x14ac:dyDescent="0.2">
      <c r="A942" s="113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</row>
    <row r="943" spans="1:36" ht="15.75" customHeight="1" x14ac:dyDescent="0.2">
      <c r="A943" s="113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</row>
    <row r="944" spans="1:36" ht="15.75" customHeight="1" x14ac:dyDescent="0.2">
      <c r="A944" s="113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</row>
    <row r="945" spans="1:36" ht="15.75" customHeight="1" x14ac:dyDescent="0.2">
      <c r="A945" s="113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</row>
    <row r="946" spans="1:36" ht="15.75" customHeight="1" x14ac:dyDescent="0.2">
      <c r="A946" s="113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</row>
    <row r="947" spans="1:36" ht="15.75" customHeight="1" x14ac:dyDescent="0.2">
      <c r="A947" s="113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</row>
    <row r="948" spans="1:36" ht="15.75" customHeight="1" x14ac:dyDescent="0.2">
      <c r="A948" s="113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</row>
    <row r="949" spans="1:36" ht="15.75" customHeight="1" x14ac:dyDescent="0.2">
      <c r="A949" s="113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</row>
    <row r="950" spans="1:36" ht="15.75" customHeight="1" x14ac:dyDescent="0.2">
      <c r="A950" s="113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</row>
    <row r="951" spans="1:36" ht="15.75" customHeight="1" x14ac:dyDescent="0.2">
      <c r="A951" s="113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</row>
    <row r="952" spans="1:36" ht="15.75" customHeight="1" x14ac:dyDescent="0.2">
      <c r="A952" s="113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</row>
    <row r="953" spans="1:36" ht="15.75" customHeight="1" x14ac:dyDescent="0.2">
      <c r="A953" s="113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</row>
    <row r="954" spans="1:36" ht="15.75" customHeight="1" x14ac:dyDescent="0.2">
      <c r="A954" s="113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</row>
    <row r="955" spans="1:36" ht="15.75" customHeight="1" x14ac:dyDescent="0.2">
      <c r="A955" s="113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</row>
    <row r="956" spans="1:36" ht="15.75" customHeight="1" x14ac:dyDescent="0.2">
      <c r="A956" s="113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</row>
    <row r="957" spans="1:36" ht="15.75" customHeight="1" x14ac:dyDescent="0.2">
      <c r="A957" s="113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</row>
    <row r="958" spans="1:36" ht="15.75" customHeight="1" x14ac:dyDescent="0.2">
      <c r="A958" s="113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</row>
    <row r="959" spans="1:36" ht="15.75" customHeight="1" x14ac:dyDescent="0.2">
      <c r="A959" s="113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</row>
    <row r="960" spans="1:36" ht="15.75" customHeight="1" x14ac:dyDescent="0.2">
      <c r="A960" s="113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</row>
    <row r="961" spans="1:36" ht="15.75" customHeight="1" x14ac:dyDescent="0.2">
      <c r="A961" s="113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</row>
    <row r="962" spans="1:36" ht="15.75" customHeight="1" x14ac:dyDescent="0.2">
      <c r="A962" s="113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</row>
    <row r="963" spans="1:36" ht="15.75" customHeight="1" x14ac:dyDescent="0.2">
      <c r="A963" s="113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</row>
    <row r="964" spans="1:36" ht="15.75" customHeight="1" x14ac:dyDescent="0.2">
      <c r="A964" s="113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</row>
    <row r="965" spans="1:36" ht="15.75" customHeight="1" x14ac:dyDescent="0.2">
      <c r="A965" s="113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</row>
    <row r="966" spans="1:36" ht="15.75" customHeight="1" x14ac:dyDescent="0.2">
      <c r="A966" s="113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</row>
    <row r="967" spans="1:36" ht="15.75" customHeight="1" x14ac:dyDescent="0.2">
      <c r="A967" s="113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</row>
    <row r="968" spans="1:36" ht="15.75" customHeight="1" x14ac:dyDescent="0.2">
      <c r="A968" s="113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</row>
    <row r="969" spans="1:36" ht="15.75" customHeight="1" x14ac:dyDescent="0.2">
      <c r="A969" s="113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</row>
    <row r="970" spans="1:36" ht="15.75" customHeight="1" x14ac:dyDescent="0.2">
      <c r="A970" s="113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</row>
    <row r="971" spans="1:36" ht="15.75" customHeight="1" x14ac:dyDescent="0.2">
      <c r="A971" s="113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</row>
    <row r="972" spans="1:36" ht="15.75" customHeight="1" x14ac:dyDescent="0.2">
      <c r="A972" s="113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</row>
    <row r="973" spans="1:36" ht="15.75" customHeight="1" x14ac:dyDescent="0.2">
      <c r="A973" s="113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</row>
    <row r="974" spans="1:36" ht="15.75" customHeight="1" x14ac:dyDescent="0.2">
      <c r="A974" s="113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</row>
    <row r="975" spans="1:36" ht="15.75" customHeight="1" x14ac:dyDescent="0.2">
      <c r="A975" s="113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</row>
    <row r="976" spans="1:36" ht="15.75" customHeight="1" x14ac:dyDescent="0.2">
      <c r="A976" s="113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</row>
    <row r="977" spans="1:36" ht="15.75" customHeight="1" x14ac:dyDescent="0.2">
      <c r="A977" s="113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</row>
    <row r="978" spans="1:36" ht="15.75" customHeight="1" x14ac:dyDescent="0.2">
      <c r="A978" s="113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</row>
    <row r="979" spans="1:36" ht="15.75" customHeight="1" x14ac:dyDescent="0.2">
      <c r="A979" s="113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</row>
    <row r="980" spans="1:36" ht="15.75" customHeight="1" x14ac:dyDescent="0.2">
      <c r="A980" s="113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</row>
    <row r="981" spans="1:36" ht="15.75" customHeight="1" x14ac:dyDescent="0.2">
      <c r="A981" s="113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</row>
    <row r="982" spans="1:36" ht="15.75" customHeight="1" x14ac:dyDescent="0.2">
      <c r="A982" s="113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</row>
    <row r="983" spans="1:36" ht="15.75" customHeight="1" x14ac:dyDescent="0.2">
      <c r="A983" s="113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</row>
    <row r="984" spans="1:36" ht="15.75" customHeight="1" x14ac:dyDescent="0.2">
      <c r="A984" s="113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</row>
    <row r="985" spans="1:36" ht="15.75" customHeight="1" x14ac:dyDescent="0.2">
      <c r="A985" s="113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</row>
    <row r="986" spans="1:36" ht="15.75" customHeight="1" x14ac:dyDescent="0.2">
      <c r="A986" s="113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</row>
    <row r="987" spans="1:36" ht="15.75" customHeight="1" x14ac:dyDescent="0.2">
      <c r="A987" s="113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</row>
    <row r="988" spans="1:36" ht="15.75" customHeight="1" x14ac:dyDescent="0.2">
      <c r="A988" s="113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</row>
    <row r="989" spans="1:36" ht="15.75" customHeight="1" x14ac:dyDescent="0.2">
      <c r="A989" s="113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</row>
    <row r="990" spans="1:36" ht="15.75" customHeight="1" x14ac:dyDescent="0.2">
      <c r="A990" s="113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</row>
    <row r="991" spans="1:36" ht="15.75" customHeight="1" x14ac:dyDescent="0.2">
      <c r="A991" s="113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</row>
    <row r="992" spans="1:36" ht="15.75" customHeight="1" x14ac:dyDescent="0.2">
      <c r="A992" s="113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</row>
    <row r="993" spans="1:36" ht="15.75" customHeight="1" x14ac:dyDescent="0.2">
      <c r="A993" s="113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</row>
    <row r="994" spans="1:36" ht="15.75" customHeight="1" x14ac:dyDescent="0.2">
      <c r="A994" s="113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</row>
    <row r="995" spans="1:36" ht="15.75" customHeight="1" x14ac:dyDescent="0.2">
      <c r="A995" s="113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</row>
    <row r="996" spans="1:36" ht="15.75" customHeight="1" x14ac:dyDescent="0.2">
      <c r="A996" s="113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</row>
    <row r="997" spans="1:36" ht="15.75" customHeight="1" x14ac:dyDescent="0.2">
      <c r="A997" s="113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</row>
    <row r="998" spans="1:36" ht="15.75" customHeight="1" x14ac:dyDescent="0.2">
      <c r="A998" s="113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</row>
    <row r="999" spans="1:36" ht="15.75" customHeight="1" x14ac:dyDescent="0.2">
      <c r="A999" s="113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</row>
  </sheetData>
  <mergeCells count="15">
    <mergeCell ref="B1:N1"/>
    <mergeCell ref="S48:T48"/>
    <mergeCell ref="S49:T49"/>
    <mergeCell ref="A3:A14"/>
    <mergeCell ref="B4:B14"/>
    <mergeCell ref="L4:L14"/>
    <mergeCell ref="A15:A25"/>
    <mergeCell ref="B16:B25"/>
    <mergeCell ref="A26:A36"/>
    <mergeCell ref="B27:B36"/>
    <mergeCell ref="L16:L25"/>
    <mergeCell ref="L27:L36"/>
    <mergeCell ref="L38:L45"/>
    <mergeCell ref="A37:A45"/>
    <mergeCell ref="B38:B45"/>
  </mergeCells>
  <conditionalFormatting sqref="M38:U38 M17:U23 M34:U34 M5:U12">
    <cfRule type="expression" dxfId="159" priority="17">
      <formula>$AG5=TRUE</formula>
    </cfRule>
  </conditionalFormatting>
  <conditionalFormatting sqref="M38:U38 M17:U23 M34:U34 M5:U12">
    <cfRule type="expression" dxfId="158" priority="18">
      <formula>$AE5=TRUE</formula>
    </cfRule>
  </conditionalFormatting>
  <conditionalFormatting sqref="M38:U38 M17:U23 M34:U34 M5:U12">
    <cfRule type="expression" dxfId="157" priority="19">
      <formula>$AC5=TRUE</formula>
    </cfRule>
  </conditionalFormatting>
  <conditionalFormatting sqref="M38:U38 M17:U23 M34:U34 M5:U12">
    <cfRule type="expression" dxfId="156" priority="20">
      <formula>$AI5=TRUE</formula>
    </cfRule>
  </conditionalFormatting>
  <conditionalFormatting sqref="C38:K38 C17:K23 C34:K34 C5:K12">
    <cfRule type="expression" dxfId="155" priority="21">
      <formula>$AF5=TRUE</formula>
    </cfRule>
  </conditionalFormatting>
  <conditionalFormatting sqref="C38:K38 C17:K23 C34:K34 C5:K12">
    <cfRule type="expression" dxfId="154" priority="22">
      <formula>$AD5=TRUE</formula>
    </cfRule>
  </conditionalFormatting>
  <conditionalFormatting sqref="C38:K38 C17:K23 C34:K34 C5:K12">
    <cfRule type="expression" dxfId="153" priority="23">
      <formula>$AB5=TRUE</formula>
    </cfRule>
  </conditionalFormatting>
  <conditionalFormatting sqref="C38:K38 C17:K23 C34:K34 C5:K12">
    <cfRule type="expression" dxfId="152" priority="24">
      <formula>$AH5=TRUE</formula>
    </cfRule>
  </conditionalFormatting>
  <conditionalFormatting sqref="M39:U40 M41:N43 P41:U43">
    <cfRule type="expression" dxfId="151" priority="25">
      <formula>$AG39=TRUE</formula>
    </cfRule>
  </conditionalFormatting>
  <conditionalFormatting sqref="M39:U40 M41:N43 P41:U43">
    <cfRule type="expression" dxfId="150" priority="26">
      <formula>$AE39=TRUE</formula>
    </cfRule>
  </conditionalFormatting>
  <conditionalFormatting sqref="M39:U40 M41:N43 P41:U43">
    <cfRule type="expression" dxfId="149" priority="27">
      <formula>$AC39=TRUE</formula>
    </cfRule>
  </conditionalFormatting>
  <conditionalFormatting sqref="M39:U40 M41:N43 P41:U43">
    <cfRule type="expression" dxfId="148" priority="28">
      <formula>$AI39=TRUE</formula>
    </cfRule>
  </conditionalFormatting>
  <conditionalFormatting sqref="C39:K40 C41:D43 F41:K43">
    <cfRule type="expression" dxfId="147" priority="29">
      <formula>$AF39=TRUE</formula>
    </cfRule>
  </conditionalFormatting>
  <conditionalFormatting sqref="C39:K40 C41:D43 F41:K43">
    <cfRule type="expression" dxfId="146" priority="30">
      <formula>$AD39=TRUE</formula>
    </cfRule>
  </conditionalFormatting>
  <conditionalFormatting sqref="C39:K40 C41:D43 F41:K43">
    <cfRule type="expression" dxfId="145" priority="31">
      <formula>$AB39=TRUE</formula>
    </cfRule>
  </conditionalFormatting>
  <conditionalFormatting sqref="C39:K40 C41:D43 F41:K43">
    <cfRule type="expression" dxfId="144" priority="32">
      <formula>$AH39=TRUE</formula>
    </cfRule>
  </conditionalFormatting>
  <conditionalFormatting sqref="C27:K27">
    <cfRule type="expression" dxfId="143" priority="33">
      <formula>$AF27=TRUE</formula>
    </cfRule>
  </conditionalFormatting>
  <conditionalFormatting sqref="C27:K27">
    <cfRule type="expression" dxfId="142" priority="34">
      <formula>$AD27=TRUE</formula>
    </cfRule>
  </conditionalFormatting>
  <conditionalFormatting sqref="C27:K27">
    <cfRule type="expression" dxfId="141" priority="35">
      <formula>$AB27=TRUE</formula>
    </cfRule>
  </conditionalFormatting>
  <conditionalFormatting sqref="C27:K27">
    <cfRule type="expression" dxfId="140" priority="36">
      <formula>$AH27=TRUE</formula>
    </cfRule>
  </conditionalFormatting>
  <conditionalFormatting sqref="C28:K30 C31:D33 F31:K33">
    <cfRule type="expression" dxfId="139" priority="37">
      <formula>$AF28=TRUE</formula>
    </cfRule>
  </conditionalFormatting>
  <conditionalFormatting sqref="C28:K30 C31:D33 F31:K33">
    <cfRule type="expression" dxfId="138" priority="38">
      <formula>$AD28=TRUE</formula>
    </cfRule>
  </conditionalFormatting>
  <conditionalFormatting sqref="C28:K30 C31:D33 F31:K33">
    <cfRule type="expression" dxfId="137" priority="39">
      <formula>$AB28=TRUE</formula>
    </cfRule>
  </conditionalFormatting>
  <conditionalFormatting sqref="C28:K30 C31:D33 F31:K33">
    <cfRule type="expression" dxfId="136" priority="40">
      <formula>$AH28=TRUE</formula>
    </cfRule>
  </conditionalFormatting>
  <conditionalFormatting sqref="C16:K16">
    <cfRule type="expression" dxfId="135" priority="41">
      <formula>$AF16=TRUE</formula>
    </cfRule>
  </conditionalFormatting>
  <conditionalFormatting sqref="C16:K16">
    <cfRule type="expression" dxfId="134" priority="42">
      <formula>$AD16=TRUE</formula>
    </cfRule>
  </conditionalFormatting>
  <conditionalFormatting sqref="C16:K16">
    <cfRule type="expression" dxfId="133" priority="43">
      <formula>$AB16=TRUE</formula>
    </cfRule>
  </conditionalFormatting>
  <conditionalFormatting sqref="C16:K16">
    <cfRule type="expression" dxfId="132" priority="44">
      <formula>$AH16=TRUE</formula>
    </cfRule>
  </conditionalFormatting>
  <conditionalFormatting sqref="C4:K4">
    <cfRule type="expression" dxfId="131" priority="49">
      <formula>$AF4=TRUE</formula>
    </cfRule>
  </conditionalFormatting>
  <conditionalFormatting sqref="C4:K4">
    <cfRule type="expression" dxfId="130" priority="50">
      <formula>$AD4=TRUE</formula>
    </cfRule>
  </conditionalFormatting>
  <conditionalFormatting sqref="C4:K4">
    <cfRule type="expression" dxfId="129" priority="51">
      <formula>$AB4=TRUE</formula>
    </cfRule>
  </conditionalFormatting>
  <conditionalFormatting sqref="C4:K4">
    <cfRule type="expression" dxfId="128" priority="52">
      <formula>$AH4=TRUE</formula>
    </cfRule>
  </conditionalFormatting>
  <conditionalFormatting sqref="M27:U27">
    <cfRule type="expression" dxfId="127" priority="57">
      <formula>$AG27=TRUE</formula>
    </cfRule>
  </conditionalFormatting>
  <conditionalFormatting sqref="M27:U27">
    <cfRule type="expression" dxfId="126" priority="58">
      <formula>$AE27=TRUE</formula>
    </cfRule>
  </conditionalFormatting>
  <conditionalFormatting sqref="M27:U27">
    <cfRule type="expression" dxfId="125" priority="59">
      <formula>$AC27=TRUE</formula>
    </cfRule>
  </conditionalFormatting>
  <conditionalFormatting sqref="M27:U27">
    <cfRule type="expression" dxfId="124" priority="60">
      <formula>$AI27=TRUE</formula>
    </cfRule>
  </conditionalFormatting>
  <conditionalFormatting sqref="M28:U30 M31:N33 P31:U33">
    <cfRule type="expression" dxfId="123" priority="61">
      <formula>$AG28=TRUE</formula>
    </cfRule>
  </conditionalFormatting>
  <conditionalFormatting sqref="M28:U30 M31:N33 P31:U33">
    <cfRule type="expression" dxfId="122" priority="62">
      <formula>$AE28=TRUE</formula>
    </cfRule>
  </conditionalFormatting>
  <conditionalFormatting sqref="M28:U30 M31:N33 P31:U33">
    <cfRule type="expression" dxfId="121" priority="63">
      <formula>$AC28=TRUE</formula>
    </cfRule>
  </conditionalFormatting>
  <conditionalFormatting sqref="M28:U30 M31:N33 P31:U33">
    <cfRule type="expression" dxfId="120" priority="64">
      <formula>$AI28=TRUE</formula>
    </cfRule>
  </conditionalFormatting>
  <conditionalFormatting sqref="M16:U16">
    <cfRule type="expression" dxfId="119" priority="65">
      <formula>$AG16=TRUE</formula>
    </cfRule>
  </conditionalFormatting>
  <conditionalFormatting sqref="M16:U16">
    <cfRule type="expression" dxfId="118" priority="66">
      <formula>$AE16=TRUE</formula>
    </cfRule>
  </conditionalFormatting>
  <conditionalFormatting sqref="M16:U16">
    <cfRule type="expression" dxfId="117" priority="67">
      <formula>$AC16=TRUE</formula>
    </cfRule>
  </conditionalFormatting>
  <conditionalFormatting sqref="M16:U16">
    <cfRule type="expression" dxfId="116" priority="68">
      <formula>$AI16=TRUE</formula>
    </cfRule>
  </conditionalFormatting>
  <conditionalFormatting sqref="M4:U4">
    <cfRule type="expression" dxfId="115" priority="73">
      <formula>$AG4=TRUE</formula>
    </cfRule>
  </conditionalFormatting>
  <conditionalFormatting sqref="M4:U4">
    <cfRule type="expression" dxfId="114" priority="74">
      <formula>$AE4=TRUE</formula>
    </cfRule>
  </conditionalFormatting>
  <conditionalFormatting sqref="M4:U4">
    <cfRule type="expression" dxfId="113" priority="75">
      <formula>$AC4=TRUE</formula>
    </cfRule>
  </conditionalFormatting>
  <conditionalFormatting sqref="M4:U4">
    <cfRule type="expression" dxfId="112" priority="76">
      <formula>$AI4=TRUE</formula>
    </cfRule>
  </conditionalFormatting>
  <conditionalFormatting sqref="E31:E33">
    <cfRule type="expression" dxfId="111" priority="13">
      <formula>$AF31=TRUE</formula>
    </cfRule>
  </conditionalFormatting>
  <conditionalFormatting sqref="E31:E33">
    <cfRule type="expression" dxfId="110" priority="14">
      <formula>$AD31=TRUE</formula>
    </cfRule>
  </conditionalFormatting>
  <conditionalFormatting sqref="E31:E33">
    <cfRule type="expression" dxfId="109" priority="15">
      <formula>$AB31=TRUE</formula>
    </cfRule>
  </conditionalFormatting>
  <conditionalFormatting sqref="E31:E33">
    <cfRule type="expression" dxfId="108" priority="16">
      <formula>$AH31=TRUE</formula>
    </cfRule>
  </conditionalFormatting>
  <conditionalFormatting sqref="O31:O33">
    <cfRule type="expression" dxfId="107" priority="9">
      <formula>$AG31=TRUE</formula>
    </cfRule>
  </conditionalFormatting>
  <conditionalFormatting sqref="O31:O33">
    <cfRule type="expression" dxfId="106" priority="10">
      <formula>$AE31=TRUE</formula>
    </cfRule>
  </conditionalFormatting>
  <conditionalFormatting sqref="O31:O33">
    <cfRule type="expression" dxfId="105" priority="11">
      <formula>$AC31=TRUE</formula>
    </cfRule>
  </conditionalFormatting>
  <conditionalFormatting sqref="O31:O33">
    <cfRule type="expression" dxfId="104" priority="12">
      <formula>$AI31=TRUE</formula>
    </cfRule>
  </conditionalFormatting>
  <conditionalFormatting sqref="E41:E43">
    <cfRule type="expression" dxfId="103" priority="5">
      <formula>$AF41=TRUE</formula>
    </cfRule>
  </conditionalFormatting>
  <conditionalFormatting sqref="E41:E43">
    <cfRule type="expression" dxfId="102" priority="6">
      <formula>$AD41=TRUE</formula>
    </cfRule>
  </conditionalFormatting>
  <conditionalFormatting sqref="E41:E43">
    <cfRule type="expression" dxfId="101" priority="7">
      <formula>$AB41=TRUE</formula>
    </cfRule>
  </conditionalFormatting>
  <conditionalFormatting sqref="E41:E43">
    <cfRule type="expression" dxfId="100" priority="8">
      <formula>$AH41=TRUE</formula>
    </cfRule>
  </conditionalFormatting>
  <conditionalFormatting sqref="O41:O43">
    <cfRule type="expression" dxfId="99" priority="1">
      <formula>$AG41=TRUE</formula>
    </cfRule>
  </conditionalFormatting>
  <conditionalFormatting sqref="O41:O43">
    <cfRule type="expression" dxfId="98" priority="2">
      <formula>$AE41=TRUE</formula>
    </cfRule>
  </conditionalFormatting>
  <conditionalFormatting sqref="O41:O43">
    <cfRule type="expression" dxfId="97" priority="3">
      <formula>$AC41=TRUE</formula>
    </cfRule>
  </conditionalFormatting>
  <conditionalFormatting sqref="O41:O43">
    <cfRule type="expression" dxfId="96" priority="4">
      <formula>$AI41=TRUE</formula>
    </cfRule>
  </conditionalFormatting>
  <printOptions horizontalCentered="1"/>
  <pageMargins left="0.39370078740157483" right="0.39370078740157477" top="0.39370078740157483" bottom="0.39370078740157477" header="0" footer="0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J996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46" sqref="E46"/>
    </sheetView>
  </sheetViews>
  <sheetFormatPr defaultColWidth="12.625" defaultRowHeight="15" customHeight="1" x14ac:dyDescent="0.2"/>
  <cols>
    <col min="1" max="3" width="2.375" customWidth="1"/>
    <col min="4" max="4" width="7" customWidth="1"/>
    <col min="5" max="5" width="21.625" customWidth="1"/>
    <col min="6" max="8" width="3.25" customWidth="1"/>
    <col min="9" max="10" width="3.875" customWidth="1"/>
    <col min="11" max="11" width="6.375" customWidth="1"/>
    <col min="12" max="13" width="2.375" customWidth="1"/>
    <col min="14" max="14" width="7" customWidth="1"/>
    <col min="15" max="15" width="21.625" customWidth="1"/>
    <col min="16" max="16" width="3.625" customWidth="1"/>
    <col min="17" max="18" width="3.25" customWidth="1"/>
    <col min="19" max="20" width="3.875" customWidth="1"/>
    <col min="21" max="21" width="6.375" customWidth="1"/>
    <col min="22" max="22" width="5.625" customWidth="1"/>
    <col min="23" max="35" width="5.625" hidden="1" customWidth="1"/>
    <col min="36" max="36" width="5.625" customWidth="1"/>
  </cols>
  <sheetData>
    <row r="1" spans="1:36" ht="17.25" thickBot="1" x14ac:dyDescent="0.25">
      <c r="A1" s="1"/>
      <c r="B1" s="118" t="s">
        <v>230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8" t="s">
        <v>0</v>
      </c>
      <c r="P1" s="9">
        <f>+F13+P13+F24+P24+F34+P34+F43+P43</f>
        <v>164</v>
      </c>
      <c r="Q1" s="9">
        <f>+G13+Q13+G24+Q24+G34+Q34+G43+Q43</f>
        <v>4</v>
      </c>
      <c r="R1" s="9">
        <f>+H13+R13+H24+R24+H34+R34+H43+R43</f>
        <v>0</v>
      </c>
      <c r="S1" s="10">
        <f>+I13+S13+I24+S24+I34+S34+I43+S43</f>
        <v>166</v>
      </c>
      <c r="T1" s="11">
        <f>+J13+T13+J24+T24+J34+T34+J43+T43</f>
        <v>240</v>
      </c>
      <c r="U1" s="12"/>
      <c r="V1" s="13">
        <f>+(Y1+Z1)/T1</f>
        <v>0.26250000000000001</v>
      </c>
      <c r="W1" s="7"/>
      <c r="X1" s="7"/>
      <c r="Y1" s="7">
        <f>+SUM(Y3:Y43)</f>
        <v>30</v>
      </c>
      <c r="Z1" s="7">
        <f>+SUM(Z3:Z43)</f>
        <v>33</v>
      </c>
      <c r="AA1" s="7"/>
      <c r="AB1" s="7" t="s">
        <v>1</v>
      </c>
      <c r="AC1" s="7"/>
      <c r="AD1" s="7" t="s">
        <v>2</v>
      </c>
      <c r="AE1" s="7"/>
      <c r="AF1" s="7" t="s">
        <v>3</v>
      </c>
      <c r="AG1" s="7"/>
      <c r="AH1" s="7" t="s">
        <v>4</v>
      </c>
      <c r="AI1" s="7"/>
      <c r="AJ1" s="7"/>
    </row>
    <row r="2" spans="1:36" thickBot="1" x14ac:dyDescent="0.25">
      <c r="A2" s="14"/>
      <c r="B2" s="15" t="s">
        <v>5</v>
      </c>
      <c r="C2" s="16" t="s">
        <v>6</v>
      </c>
      <c r="D2" s="17" t="s">
        <v>7</v>
      </c>
      <c r="E2" s="17" t="s">
        <v>8</v>
      </c>
      <c r="F2" s="19" t="s">
        <v>9</v>
      </c>
      <c r="G2" s="19" t="s">
        <v>10</v>
      </c>
      <c r="H2" s="19" t="s">
        <v>11</v>
      </c>
      <c r="I2" s="19" t="s">
        <v>12</v>
      </c>
      <c r="J2" s="20" t="s">
        <v>13</v>
      </c>
      <c r="K2" s="21" t="s">
        <v>14</v>
      </c>
      <c r="L2" s="15" t="s">
        <v>5</v>
      </c>
      <c r="M2" s="16" t="s">
        <v>6</v>
      </c>
      <c r="N2" s="17" t="s">
        <v>7</v>
      </c>
      <c r="O2" s="17" t="s">
        <v>8</v>
      </c>
      <c r="P2" s="19" t="s">
        <v>9</v>
      </c>
      <c r="Q2" s="19" t="s">
        <v>10</v>
      </c>
      <c r="R2" s="19" t="s">
        <v>11</v>
      </c>
      <c r="S2" s="19" t="s">
        <v>12</v>
      </c>
      <c r="T2" s="20" t="s">
        <v>13</v>
      </c>
      <c r="U2" s="21" t="s">
        <v>14</v>
      </c>
      <c r="V2" s="22"/>
      <c r="W2" s="23" t="s">
        <v>15</v>
      </c>
      <c r="X2" s="24" t="s">
        <v>16</v>
      </c>
      <c r="Y2" s="24" t="s">
        <v>15</v>
      </c>
      <c r="Z2" s="24" t="s">
        <v>16</v>
      </c>
      <c r="AA2" s="23"/>
      <c r="AB2" s="23" t="s">
        <v>15</v>
      </c>
      <c r="AC2" s="24" t="s">
        <v>16</v>
      </c>
      <c r="AD2" s="23" t="s">
        <v>15</v>
      </c>
      <c r="AE2" s="24" t="s">
        <v>16</v>
      </c>
      <c r="AF2" s="23" t="s">
        <v>15</v>
      </c>
      <c r="AG2" s="24" t="s">
        <v>16</v>
      </c>
      <c r="AH2" s="23" t="s">
        <v>15</v>
      </c>
      <c r="AI2" s="24" t="s">
        <v>16</v>
      </c>
      <c r="AJ2" s="22"/>
    </row>
    <row r="3" spans="1:36" ht="14.25" x14ac:dyDescent="0.2">
      <c r="A3" s="123" t="s">
        <v>17</v>
      </c>
      <c r="B3" s="25">
        <v>1</v>
      </c>
      <c r="C3" s="26" t="s">
        <v>6</v>
      </c>
      <c r="D3" s="27" t="s">
        <v>7</v>
      </c>
      <c r="E3" s="27" t="s">
        <v>8</v>
      </c>
      <c r="F3" s="29" t="s">
        <v>9</v>
      </c>
      <c r="G3" s="29" t="s">
        <v>10</v>
      </c>
      <c r="H3" s="29" t="s">
        <v>11</v>
      </c>
      <c r="I3" s="29" t="s">
        <v>12</v>
      </c>
      <c r="J3" s="30" t="s">
        <v>13</v>
      </c>
      <c r="K3" s="31" t="s">
        <v>14</v>
      </c>
      <c r="L3" s="25">
        <v>2</v>
      </c>
      <c r="M3" s="26" t="s">
        <v>6</v>
      </c>
      <c r="N3" s="27" t="s">
        <v>7</v>
      </c>
      <c r="O3" s="27" t="s">
        <v>8</v>
      </c>
      <c r="P3" s="29" t="s">
        <v>9</v>
      </c>
      <c r="Q3" s="29" t="s">
        <v>10</v>
      </c>
      <c r="R3" s="29" t="s">
        <v>11</v>
      </c>
      <c r="S3" s="29" t="s">
        <v>12</v>
      </c>
      <c r="T3" s="30" t="s">
        <v>13</v>
      </c>
      <c r="U3" s="31" t="s">
        <v>14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36" ht="14.25" x14ac:dyDescent="0.2">
      <c r="A4" s="130"/>
      <c r="B4" s="126" t="s">
        <v>18</v>
      </c>
      <c r="C4" s="33">
        <f>+IF(D4="","",1)</f>
        <v>1</v>
      </c>
      <c r="D4" s="38" t="s">
        <v>28</v>
      </c>
      <c r="E4" s="38" t="s">
        <v>29</v>
      </c>
      <c r="F4" s="39">
        <v>3</v>
      </c>
      <c r="G4" s="39">
        <v>0</v>
      </c>
      <c r="H4" s="39">
        <v>0</v>
      </c>
      <c r="I4" s="24">
        <f t="shared" ref="I4:I12" si="0">IF(E4="","",F4+(G4+H4)/2)</f>
        <v>3</v>
      </c>
      <c r="J4" s="40">
        <v>5</v>
      </c>
      <c r="K4" s="37"/>
      <c r="L4" s="126" t="s">
        <v>21</v>
      </c>
      <c r="M4" s="33">
        <f>+IF(N4="","",1)</f>
        <v>1</v>
      </c>
      <c r="N4" s="38" t="s">
        <v>38</v>
      </c>
      <c r="O4" s="38" t="s">
        <v>39</v>
      </c>
      <c r="P4" s="39">
        <v>3</v>
      </c>
      <c r="Q4" s="39">
        <v>0</v>
      </c>
      <c r="R4" s="39">
        <v>0</v>
      </c>
      <c r="S4" s="24">
        <f t="shared" ref="S4:S12" si="1">IF(O4="","",P4+(Q4+R4)/2)</f>
        <v>3</v>
      </c>
      <c r="T4" s="40">
        <v>5</v>
      </c>
      <c r="U4" s="37"/>
      <c r="V4" s="32"/>
      <c r="W4" s="32" t="b">
        <f t="shared" ref="W4:W12" si="2">NOT(ISERROR((FIND("Seçmeli",E4))))</f>
        <v>0</v>
      </c>
      <c r="X4" s="32" t="b">
        <f t="shared" ref="X4:X12" si="3">NOT(ISERROR((FIND("Seçmeli",O4))))</f>
        <v>0</v>
      </c>
      <c r="Y4" s="32" t="str">
        <f t="shared" ref="Y4:Y12" si="4">+IF(W4=TRUE,J4,"")</f>
        <v/>
      </c>
      <c r="Z4" s="32" t="str">
        <f t="shared" ref="Z4:Z12" si="5">+IF(X4=TRUE,T4,"")</f>
        <v/>
      </c>
      <c r="AA4" s="32"/>
      <c r="AB4" s="32" t="b">
        <f t="shared" ref="AB4:AB12" si="6">NOT(ISERROR((FIND("Bölüm",E4))))</f>
        <v>0</v>
      </c>
      <c r="AC4" s="32" t="b">
        <f t="shared" ref="AC4:AC12" si="7">NOT(ISERROR((FIND("Bölüm",O4))))</f>
        <v>0</v>
      </c>
      <c r="AD4" s="32" t="b">
        <f t="shared" ref="AD4:AD12" si="8">NOT(ISERROR((FIND("Fakülte",E4))))</f>
        <v>0</v>
      </c>
      <c r="AE4" s="32" t="b">
        <f t="shared" ref="AE4:AE12" si="9">NOT(ISERROR((FIND("Fakülte",O4))))</f>
        <v>0</v>
      </c>
      <c r="AF4" s="32" t="b">
        <f t="shared" ref="AF4:AF12" si="10">NOT(ISERROR((FIND("Üniversite",E4))))</f>
        <v>0</v>
      </c>
      <c r="AG4" s="32" t="b">
        <f t="shared" ref="AG4:AG12" si="11">NOT(ISERROR((FIND("Üniversite",O4))))</f>
        <v>0</v>
      </c>
      <c r="AH4" s="32" t="b">
        <f t="shared" ref="AH4:AH12" si="12">NOT(ISERROR((FIND("Staj",E4))))</f>
        <v>0</v>
      </c>
      <c r="AI4" s="32" t="b">
        <f t="shared" ref="AI4:AI12" si="13">NOT(ISERROR((FIND("Staj",O4))))</f>
        <v>0</v>
      </c>
      <c r="AJ4" s="32"/>
    </row>
    <row r="5" spans="1:36" ht="14.25" x14ac:dyDescent="0.2">
      <c r="A5" s="130"/>
      <c r="B5" s="132"/>
      <c r="C5" s="33">
        <f t="shared" ref="C5:C12" si="14">+IF(D5="","",C4+1)</f>
        <v>2</v>
      </c>
      <c r="D5" s="38" t="s">
        <v>145</v>
      </c>
      <c r="E5" s="38" t="s">
        <v>25</v>
      </c>
      <c r="F5" s="39">
        <v>3</v>
      </c>
      <c r="G5" s="39">
        <v>0</v>
      </c>
      <c r="H5" s="39">
        <v>0</v>
      </c>
      <c r="I5" s="24">
        <f t="shared" si="0"/>
        <v>3</v>
      </c>
      <c r="J5" s="40">
        <v>4</v>
      </c>
      <c r="K5" s="37"/>
      <c r="L5" s="132"/>
      <c r="M5" s="33">
        <f t="shared" ref="M5:M12" si="15">+IF(N5="","",M4+1)</f>
        <v>2</v>
      </c>
      <c r="N5" s="38" t="s">
        <v>146</v>
      </c>
      <c r="O5" s="38" t="s">
        <v>147</v>
      </c>
      <c r="P5" s="39">
        <v>3</v>
      </c>
      <c r="Q5" s="39">
        <v>0</v>
      </c>
      <c r="R5" s="39">
        <v>0</v>
      </c>
      <c r="S5" s="24">
        <f t="shared" si="1"/>
        <v>3</v>
      </c>
      <c r="T5" s="40">
        <v>4</v>
      </c>
      <c r="U5" s="37"/>
      <c r="V5" s="32"/>
      <c r="W5" s="32" t="b">
        <f t="shared" si="2"/>
        <v>0</v>
      </c>
      <c r="X5" s="32" t="b">
        <f t="shared" si="3"/>
        <v>0</v>
      </c>
      <c r="Y5" s="32" t="str">
        <f t="shared" si="4"/>
        <v/>
      </c>
      <c r="Z5" s="32" t="str">
        <f t="shared" si="5"/>
        <v/>
      </c>
      <c r="AA5" s="32"/>
      <c r="AB5" s="32" t="b">
        <f t="shared" si="6"/>
        <v>0</v>
      </c>
      <c r="AC5" s="32" t="b">
        <f t="shared" si="7"/>
        <v>0</v>
      </c>
      <c r="AD5" s="32" t="b">
        <f t="shared" si="8"/>
        <v>0</v>
      </c>
      <c r="AE5" s="32" t="b">
        <f t="shared" si="9"/>
        <v>0</v>
      </c>
      <c r="AF5" s="32" t="b">
        <f t="shared" si="10"/>
        <v>0</v>
      </c>
      <c r="AG5" s="32" t="b">
        <f t="shared" si="11"/>
        <v>0</v>
      </c>
      <c r="AH5" s="32" t="b">
        <f t="shared" si="12"/>
        <v>0</v>
      </c>
      <c r="AI5" s="32" t="b">
        <f t="shared" si="13"/>
        <v>0</v>
      </c>
      <c r="AJ5" s="32"/>
    </row>
    <row r="6" spans="1:36" ht="14.25" x14ac:dyDescent="0.2">
      <c r="A6" s="130"/>
      <c r="B6" s="132"/>
      <c r="C6" s="33">
        <f t="shared" si="14"/>
        <v>3</v>
      </c>
      <c r="D6" s="38" t="s">
        <v>19</v>
      </c>
      <c r="E6" s="38" t="s">
        <v>20</v>
      </c>
      <c r="F6" s="39">
        <v>3</v>
      </c>
      <c r="G6" s="39">
        <v>0</v>
      </c>
      <c r="H6" s="39">
        <v>0</v>
      </c>
      <c r="I6" s="24">
        <f t="shared" si="0"/>
        <v>3</v>
      </c>
      <c r="J6" s="40">
        <v>5</v>
      </c>
      <c r="K6" s="37"/>
      <c r="L6" s="132"/>
      <c r="M6" s="33">
        <f t="shared" si="15"/>
        <v>3</v>
      </c>
      <c r="N6" s="38" t="s">
        <v>148</v>
      </c>
      <c r="O6" s="38" t="s">
        <v>149</v>
      </c>
      <c r="P6" s="39">
        <v>3</v>
      </c>
      <c r="Q6" s="39">
        <v>0</v>
      </c>
      <c r="R6" s="39">
        <v>0</v>
      </c>
      <c r="S6" s="24">
        <f t="shared" si="1"/>
        <v>3</v>
      </c>
      <c r="T6" s="40">
        <v>4</v>
      </c>
      <c r="U6" s="37"/>
      <c r="V6" s="32"/>
      <c r="W6" s="32" t="b">
        <f t="shared" si="2"/>
        <v>0</v>
      </c>
      <c r="X6" s="32" t="b">
        <f t="shared" si="3"/>
        <v>0</v>
      </c>
      <c r="Y6" s="32" t="str">
        <f t="shared" si="4"/>
        <v/>
      </c>
      <c r="Z6" s="32" t="str">
        <f t="shared" si="5"/>
        <v/>
      </c>
      <c r="AA6" s="32"/>
      <c r="AB6" s="32" t="b">
        <f t="shared" si="6"/>
        <v>0</v>
      </c>
      <c r="AC6" s="32" t="b">
        <f t="shared" si="7"/>
        <v>0</v>
      </c>
      <c r="AD6" s="32" t="b">
        <f t="shared" si="8"/>
        <v>0</v>
      </c>
      <c r="AE6" s="32" t="b">
        <f t="shared" si="9"/>
        <v>0</v>
      </c>
      <c r="AF6" s="32" t="b">
        <f t="shared" si="10"/>
        <v>0</v>
      </c>
      <c r="AG6" s="32" t="b">
        <f t="shared" si="11"/>
        <v>0</v>
      </c>
      <c r="AH6" s="32" t="b">
        <f t="shared" si="12"/>
        <v>0</v>
      </c>
      <c r="AI6" s="32" t="b">
        <f t="shared" si="13"/>
        <v>0</v>
      </c>
      <c r="AJ6" s="32"/>
    </row>
    <row r="7" spans="1:36" ht="14.25" x14ac:dyDescent="0.2">
      <c r="A7" s="130"/>
      <c r="B7" s="132"/>
      <c r="C7" s="33">
        <f t="shared" si="14"/>
        <v>4</v>
      </c>
      <c r="D7" s="38" t="s">
        <v>32</v>
      </c>
      <c r="E7" s="38" t="s">
        <v>33</v>
      </c>
      <c r="F7" s="39">
        <v>3</v>
      </c>
      <c r="G7" s="39">
        <v>0</v>
      </c>
      <c r="H7" s="39">
        <v>0</v>
      </c>
      <c r="I7" s="24">
        <f t="shared" si="0"/>
        <v>3</v>
      </c>
      <c r="J7" s="40">
        <v>5</v>
      </c>
      <c r="K7" s="37"/>
      <c r="L7" s="132"/>
      <c r="M7" s="33">
        <f t="shared" si="15"/>
        <v>4</v>
      </c>
      <c r="N7" s="38" t="s">
        <v>150</v>
      </c>
      <c r="O7" s="38" t="s">
        <v>35</v>
      </c>
      <c r="P7" s="39">
        <v>3</v>
      </c>
      <c r="Q7" s="39">
        <v>0</v>
      </c>
      <c r="R7" s="39">
        <v>0</v>
      </c>
      <c r="S7" s="24">
        <f t="shared" si="1"/>
        <v>3</v>
      </c>
      <c r="T7" s="40">
        <v>3</v>
      </c>
      <c r="U7" s="37"/>
      <c r="V7" s="32"/>
      <c r="W7" s="32" t="b">
        <f t="shared" si="2"/>
        <v>0</v>
      </c>
      <c r="X7" s="32" t="b">
        <f t="shared" si="3"/>
        <v>0</v>
      </c>
      <c r="Y7" s="32" t="str">
        <f t="shared" si="4"/>
        <v/>
      </c>
      <c r="Z7" s="32" t="str">
        <f t="shared" si="5"/>
        <v/>
      </c>
      <c r="AA7" s="32"/>
      <c r="AB7" s="32" t="b">
        <f t="shared" si="6"/>
        <v>0</v>
      </c>
      <c r="AC7" s="32" t="b">
        <f t="shared" si="7"/>
        <v>0</v>
      </c>
      <c r="AD7" s="32" t="b">
        <f t="shared" si="8"/>
        <v>0</v>
      </c>
      <c r="AE7" s="32" t="b">
        <f t="shared" si="9"/>
        <v>0</v>
      </c>
      <c r="AF7" s="32" t="b">
        <f t="shared" si="10"/>
        <v>0</v>
      </c>
      <c r="AG7" s="32" t="b">
        <f t="shared" si="11"/>
        <v>0</v>
      </c>
      <c r="AH7" s="32" t="b">
        <f t="shared" si="12"/>
        <v>0</v>
      </c>
      <c r="AI7" s="32" t="b">
        <f t="shared" si="13"/>
        <v>0</v>
      </c>
      <c r="AJ7" s="32"/>
    </row>
    <row r="8" spans="1:36" ht="14.25" x14ac:dyDescent="0.2">
      <c r="A8" s="130"/>
      <c r="B8" s="132"/>
      <c r="C8" s="33">
        <f t="shared" si="14"/>
        <v>5</v>
      </c>
      <c r="D8" s="38" t="s">
        <v>36</v>
      </c>
      <c r="E8" s="38" t="s">
        <v>37</v>
      </c>
      <c r="F8" s="39">
        <v>3</v>
      </c>
      <c r="G8" s="39">
        <v>0</v>
      </c>
      <c r="H8" s="39">
        <v>0</v>
      </c>
      <c r="I8" s="24">
        <f t="shared" si="0"/>
        <v>3</v>
      </c>
      <c r="J8" s="40">
        <v>4</v>
      </c>
      <c r="K8" s="37"/>
      <c r="L8" s="132"/>
      <c r="M8" s="33">
        <f t="shared" si="15"/>
        <v>5</v>
      </c>
      <c r="N8" s="38" t="s">
        <v>22</v>
      </c>
      <c r="O8" s="38" t="s">
        <v>23</v>
      </c>
      <c r="P8" s="39">
        <v>3</v>
      </c>
      <c r="Q8" s="39">
        <v>0</v>
      </c>
      <c r="R8" s="39">
        <v>0</v>
      </c>
      <c r="S8" s="24">
        <f t="shared" si="1"/>
        <v>3</v>
      </c>
      <c r="T8" s="40">
        <v>5</v>
      </c>
      <c r="U8" s="37"/>
      <c r="V8" s="32"/>
      <c r="W8" s="32" t="b">
        <f t="shared" si="2"/>
        <v>0</v>
      </c>
      <c r="X8" s="32" t="b">
        <f t="shared" si="3"/>
        <v>0</v>
      </c>
      <c r="Y8" s="32" t="str">
        <f t="shared" si="4"/>
        <v/>
      </c>
      <c r="Z8" s="32" t="str">
        <f t="shared" si="5"/>
        <v/>
      </c>
      <c r="AA8" s="32"/>
      <c r="AB8" s="32" t="b">
        <f t="shared" si="6"/>
        <v>0</v>
      </c>
      <c r="AC8" s="32" t="b">
        <f t="shared" si="7"/>
        <v>0</v>
      </c>
      <c r="AD8" s="32" t="b">
        <f t="shared" si="8"/>
        <v>0</v>
      </c>
      <c r="AE8" s="32" t="b">
        <f t="shared" si="9"/>
        <v>0</v>
      </c>
      <c r="AF8" s="32" t="b">
        <f t="shared" si="10"/>
        <v>0</v>
      </c>
      <c r="AG8" s="32" t="b">
        <f t="shared" si="11"/>
        <v>0</v>
      </c>
      <c r="AH8" s="32" t="b">
        <f t="shared" si="12"/>
        <v>0</v>
      </c>
      <c r="AI8" s="32" t="b">
        <f t="shared" si="13"/>
        <v>0</v>
      </c>
      <c r="AJ8" s="32"/>
    </row>
    <row r="9" spans="1:36" ht="14.25" x14ac:dyDescent="0.2">
      <c r="A9" s="130"/>
      <c r="B9" s="132"/>
      <c r="C9" s="33">
        <f t="shared" si="14"/>
        <v>6</v>
      </c>
      <c r="D9" s="38" t="s">
        <v>40</v>
      </c>
      <c r="E9" s="38" t="s">
        <v>41</v>
      </c>
      <c r="F9" s="39">
        <v>3</v>
      </c>
      <c r="G9" s="39">
        <v>0</v>
      </c>
      <c r="H9" s="39">
        <v>0</v>
      </c>
      <c r="I9" s="24">
        <f t="shared" si="0"/>
        <v>3</v>
      </c>
      <c r="J9" s="40">
        <v>3</v>
      </c>
      <c r="K9" s="37"/>
      <c r="L9" s="132"/>
      <c r="M9" s="33">
        <f t="shared" si="15"/>
        <v>6</v>
      </c>
      <c r="N9" s="38" t="s">
        <v>42</v>
      </c>
      <c r="O9" s="38" t="s">
        <v>43</v>
      </c>
      <c r="P9" s="39">
        <v>2</v>
      </c>
      <c r="Q9" s="39">
        <v>2</v>
      </c>
      <c r="R9" s="39">
        <v>0</v>
      </c>
      <c r="S9" s="24">
        <f t="shared" si="1"/>
        <v>3</v>
      </c>
      <c r="T9" s="40">
        <v>3</v>
      </c>
      <c r="U9" s="37"/>
      <c r="V9" s="32"/>
      <c r="W9" s="32" t="b">
        <f t="shared" si="2"/>
        <v>0</v>
      </c>
      <c r="X9" s="32" t="b">
        <f t="shared" si="3"/>
        <v>0</v>
      </c>
      <c r="Y9" s="32" t="str">
        <f t="shared" si="4"/>
        <v/>
      </c>
      <c r="Z9" s="32" t="str">
        <f t="shared" si="5"/>
        <v/>
      </c>
      <c r="AA9" s="32"/>
      <c r="AB9" s="32" t="b">
        <f t="shared" si="6"/>
        <v>0</v>
      </c>
      <c r="AC9" s="32" t="b">
        <f t="shared" si="7"/>
        <v>0</v>
      </c>
      <c r="AD9" s="32" t="b">
        <f t="shared" si="8"/>
        <v>0</v>
      </c>
      <c r="AE9" s="32" t="b">
        <f t="shared" si="9"/>
        <v>0</v>
      </c>
      <c r="AF9" s="32" t="b">
        <f t="shared" si="10"/>
        <v>0</v>
      </c>
      <c r="AG9" s="32" t="b">
        <f t="shared" si="11"/>
        <v>0</v>
      </c>
      <c r="AH9" s="32" t="b">
        <f t="shared" si="12"/>
        <v>0</v>
      </c>
      <c r="AI9" s="32" t="b">
        <f t="shared" si="13"/>
        <v>0</v>
      </c>
      <c r="AJ9" s="32"/>
    </row>
    <row r="10" spans="1:36" ht="14.25" x14ac:dyDescent="0.2">
      <c r="A10" s="130"/>
      <c r="B10" s="132"/>
      <c r="C10" s="33">
        <f t="shared" si="14"/>
        <v>7</v>
      </c>
      <c r="D10" s="38" t="s">
        <v>44</v>
      </c>
      <c r="E10" s="38" t="s">
        <v>45</v>
      </c>
      <c r="F10" s="39">
        <v>2</v>
      </c>
      <c r="G10" s="39">
        <v>0</v>
      </c>
      <c r="H10" s="39">
        <v>0</v>
      </c>
      <c r="I10" s="24">
        <f t="shared" si="0"/>
        <v>2</v>
      </c>
      <c r="J10" s="40">
        <v>2</v>
      </c>
      <c r="K10" s="37"/>
      <c r="L10" s="132"/>
      <c r="M10" s="33">
        <f t="shared" si="15"/>
        <v>7</v>
      </c>
      <c r="N10" s="38" t="s">
        <v>50</v>
      </c>
      <c r="O10" s="38" t="s">
        <v>51</v>
      </c>
      <c r="P10" s="39">
        <v>2</v>
      </c>
      <c r="Q10" s="39">
        <v>0</v>
      </c>
      <c r="R10" s="39">
        <v>0</v>
      </c>
      <c r="S10" s="24">
        <f t="shared" si="1"/>
        <v>2</v>
      </c>
      <c r="T10" s="40">
        <v>2</v>
      </c>
      <c r="U10" s="37"/>
      <c r="V10" s="32"/>
      <c r="W10" s="32" t="b">
        <f t="shared" si="2"/>
        <v>0</v>
      </c>
      <c r="X10" s="32" t="b">
        <f t="shared" si="3"/>
        <v>0</v>
      </c>
      <c r="Y10" s="32" t="str">
        <f t="shared" si="4"/>
        <v/>
      </c>
      <c r="Z10" s="32" t="str">
        <f t="shared" si="5"/>
        <v/>
      </c>
      <c r="AA10" s="32"/>
      <c r="AB10" s="32" t="b">
        <f t="shared" si="6"/>
        <v>0</v>
      </c>
      <c r="AC10" s="32" t="b">
        <f t="shared" si="7"/>
        <v>0</v>
      </c>
      <c r="AD10" s="32" t="b">
        <f t="shared" si="8"/>
        <v>0</v>
      </c>
      <c r="AE10" s="32" t="b">
        <f t="shared" si="9"/>
        <v>0</v>
      </c>
      <c r="AF10" s="32" t="b">
        <f t="shared" si="10"/>
        <v>0</v>
      </c>
      <c r="AG10" s="32" t="b">
        <f t="shared" si="11"/>
        <v>0</v>
      </c>
      <c r="AH10" s="32" t="b">
        <f t="shared" si="12"/>
        <v>0</v>
      </c>
      <c r="AI10" s="32" t="b">
        <f t="shared" si="13"/>
        <v>0</v>
      </c>
      <c r="AJ10" s="32"/>
    </row>
    <row r="11" spans="1:36" ht="14.25" x14ac:dyDescent="0.2">
      <c r="A11" s="130"/>
      <c r="B11" s="132"/>
      <c r="C11" s="33">
        <f t="shared" si="14"/>
        <v>8</v>
      </c>
      <c r="D11" s="38" t="s">
        <v>48</v>
      </c>
      <c r="E11" s="38" t="s">
        <v>49</v>
      </c>
      <c r="F11" s="39">
        <v>2</v>
      </c>
      <c r="G11" s="39">
        <v>1</v>
      </c>
      <c r="H11" s="39">
        <v>0</v>
      </c>
      <c r="I11" s="24">
        <f t="shared" si="0"/>
        <v>2.5</v>
      </c>
      <c r="J11" s="40">
        <v>2</v>
      </c>
      <c r="K11" s="37"/>
      <c r="L11" s="132"/>
      <c r="M11" s="33">
        <f t="shared" si="15"/>
        <v>8</v>
      </c>
      <c r="N11" s="38" t="s">
        <v>52</v>
      </c>
      <c r="O11" s="38" t="s">
        <v>53</v>
      </c>
      <c r="P11" s="39">
        <v>2</v>
      </c>
      <c r="Q11" s="39">
        <v>1</v>
      </c>
      <c r="R11" s="39">
        <v>0</v>
      </c>
      <c r="S11" s="24">
        <f t="shared" si="1"/>
        <v>2.5</v>
      </c>
      <c r="T11" s="40">
        <v>2</v>
      </c>
      <c r="U11" s="37"/>
      <c r="V11" s="32"/>
      <c r="W11" s="32" t="b">
        <f t="shared" si="2"/>
        <v>0</v>
      </c>
      <c r="X11" s="32" t="b">
        <f t="shared" si="3"/>
        <v>0</v>
      </c>
      <c r="Y11" s="32" t="str">
        <f t="shared" si="4"/>
        <v/>
      </c>
      <c r="Z11" s="32" t="str">
        <f t="shared" si="5"/>
        <v/>
      </c>
      <c r="AA11" s="32"/>
      <c r="AB11" s="32" t="b">
        <f t="shared" si="6"/>
        <v>0</v>
      </c>
      <c r="AC11" s="32" t="b">
        <f t="shared" si="7"/>
        <v>0</v>
      </c>
      <c r="AD11" s="32" t="b">
        <f t="shared" si="8"/>
        <v>0</v>
      </c>
      <c r="AE11" s="32" t="b">
        <f t="shared" si="9"/>
        <v>0</v>
      </c>
      <c r="AF11" s="32" t="b">
        <f t="shared" si="10"/>
        <v>0</v>
      </c>
      <c r="AG11" s="32" t="b">
        <f t="shared" si="11"/>
        <v>0</v>
      </c>
      <c r="AH11" s="32" t="b">
        <f t="shared" si="12"/>
        <v>0</v>
      </c>
      <c r="AI11" s="32" t="b">
        <f t="shared" si="13"/>
        <v>0</v>
      </c>
      <c r="AJ11" s="32"/>
    </row>
    <row r="12" spans="1:36" ht="14.25" x14ac:dyDescent="0.2">
      <c r="A12" s="130"/>
      <c r="B12" s="132"/>
      <c r="C12" s="33" t="str">
        <f t="shared" si="14"/>
        <v/>
      </c>
      <c r="D12" s="38"/>
      <c r="E12" s="38"/>
      <c r="F12" s="39"/>
      <c r="G12" s="39"/>
      <c r="H12" s="39"/>
      <c r="I12" s="24" t="str">
        <f t="shared" si="0"/>
        <v/>
      </c>
      <c r="J12" s="40"/>
      <c r="K12" s="37"/>
      <c r="L12" s="132"/>
      <c r="M12" s="33">
        <f t="shared" si="15"/>
        <v>9</v>
      </c>
      <c r="N12" s="38" t="s">
        <v>238</v>
      </c>
      <c r="O12" s="38" t="s">
        <v>47</v>
      </c>
      <c r="P12" s="39">
        <v>1</v>
      </c>
      <c r="Q12" s="39">
        <v>0</v>
      </c>
      <c r="R12" s="39">
        <v>0</v>
      </c>
      <c r="S12" s="24">
        <f t="shared" si="1"/>
        <v>1</v>
      </c>
      <c r="T12" s="40">
        <v>2</v>
      </c>
      <c r="U12" s="37"/>
      <c r="V12" s="32"/>
      <c r="W12" s="32" t="b">
        <f t="shared" si="2"/>
        <v>0</v>
      </c>
      <c r="X12" s="32" t="b">
        <f t="shared" si="3"/>
        <v>0</v>
      </c>
      <c r="Y12" s="32" t="str">
        <f t="shared" si="4"/>
        <v/>
      </c>
      <c r="Z12" s="32" t="str">
        <f t="shared" si="5"/>
        <v/>
      </c>
      <c r="AA12" s="32"/>
      <c r="AB12" s="32" t="b">
        <f t="shared" si="6"/>
        <v>0</v>
      </c>
      <c r="AC12" s="32" t="b">
        <f t="shared" si="7"/>
        <v>0</v>
      </c>
      <c r="AD12" s="32" t="b">
        <f t="shared" si="8"/>
        <v>0</v>
      </c>
      <c r="AE12" s="32" t="b">
        <f t="shared" si="9"/>
        <v>0</v>
      </c>
      <c r="AF12" s="32" t="b">
        <f t="shared" si="10"/>
        <v>0</v>
      </c>
      <c r="AG12" s="32" t="b">
        <f t="shared" si="11"/>
        <v>0</v>
      </c>
      <c r="AH12" s="32" t="b">
        <f t="shared" si="12"/>
        <v>0</v>
      </c>
      <c r="AI12" s="32" t="b">
        <f t="shared" si="13"/>
        <v>0</v>
      </c>
      <c r="AJ12" s="32"/>
    </row>
    <row r="13" spans="1:36" ht="14.25" x14ac:dyDescent="0.2">
      <c r="A13" s="130"/>
      <c r="B13" s="132"/>
      <c r="C13" s="43"/>
      <c r="D13" s="44"/>
      <c r="E13" s="45" t="s">
        <v>54</v>
      </c>
      <c r="F13" s="46">
        <f>+SUM(F4:F12)</f>
        <v>22</v>
      </c>
      <c r="G13" s="47">
        <f>+SUM(G4:G12)</f>
        <v>1</v>
      </c>
      <c r="H13" s="47">
        <f>+SUM(H4:H12)</f>
        <v>0</v>
      </c>
      <c r="I13" s="47">
        <f>+SUM(I4:I12)</f>
        <v>22.5</v>
      </c>
      <c r="J13" s="48">
        <f>+SUM(J4:J12)</f>
        <v>30</v>
      </c>
      <c r="K13" s="49"/>
      <c r="L13" s="132"/>
      <c r="M13" s="43"/>
      <c r="N13" s="44"/>
      <c r="O13" s="45" t="s">
        <v>54</v>
      </c>
      <c r="P13" s="46">
        <f>+SUM(P4:P12)</f>
        <v>22</v>
      </c>
      <c r="Q13" s="47">
        <f>+SUM(Q4:Q12)</f>
        <v>3</v>
      </c>
      <c r="R13" s="47">
        <f>+SUM(R4:R12)</f>
        <v>0</v>
      </c>
      <c r="S13" s="47">
        <f>+SUM(S4:S12)</f>
        <v>23.5</v>
      </c>
      <c r="T13" s="48">
        <f>+SUM(T4:T12)</f>
        <v>30</v>
      </c>
      <c r="U13" s="49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36" ht="14.25" x14ac:dyDescent="0.2">
      <c r="A14" s="131"/>
      <c r="B14" s="133"/>
      <c r="C14" s="50"/>
      <c r="D14" s="51"/>
      <c r="E14" s="52" t="s">
        <v>55</v>
      </c>
      <c r="F14" s="53">
        <f t="shared" ref="F14:J14" si="16">F13</f>
        <v>22</v>
      </c>
      <c r="G14" s="53">
        <f t="shared" si="16"/>
        <v>1</v>
      </c>
      <c r="H14" s="53">
        <f t="shared" si="16"/>
        <v>0</v>
      </c>
      <c r="I14" s="53">
        <f t="shared" si="16"/>
        <v>22.5</v>
      </c>
      <c r="J14" s="54">
        <f t="shared" si="16"/>
        <v>30</v>
      </c>
      <c r="K14" s="55"/>
      <c r="L14" s="133"/>
      <c r="M14" s="50"/>
      <c r="N14" s="51"/>
      <c r="O14" s="52" t="s">
        <v>55</v>
      </c>
      <c r="P14" s="53">
        <f t="shared" ref="P14:T14" si="17">F14+P13</f>
        <v>44</v>
      </c>
      <c r="Q14" s="53">
        <f t="shared" si="17"/>
        <v>4</v>
      </c>
      <c r="R14" s="53">
        <f t="shared" si="17"/>
        <v>0</v>
      </c>
      <c r="S14" s="53">
        <f t="shared" si="17"/>
        <v>46</v>
      </c>
      <c r="T14" s="54">
        <f t="shared" si="17"/>
        <v>60</v>
      </c>
      <c r="U14" s="55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14.25" x14ac:dyDescent="0.2">
      <c r="A15" s="123" t="s">
        <v>56</v>
      </c>
      <c r="B15" s="25">
        <v>3</v>
      </c>
      <c r="C15" s="26" t="s">
        <v>6</v>
      </c>
      <c r="D15" s="27" t="s">
        <v>7</v>
      </c>
      <c r="E15" s="27" t="s">
        <v>8</v>
      </c>
      <c r="F15" s="29" t="s">
        <v>9</v>
      </c>
      <c r="G15" s="29" t="s">
        <v>10</v>
      </c>
      <c r="H15" s="29" t="s">
        <v>11</v>
      </c>
      <c r="I15" s="29" t="s">
        <v>12</v>
      </c>
      <c r="J15" s="30" t="s">
        <v>13</v>
      </c>
      <c r="K15" s="31" t="s">
        <v>14</v>
      </c>
      <c r="L15" s="25">
        <v>4</v>
      </c>
      <c r="M15" s="26" t="s">
        <v>6</v>
      </c>
      <c r="N15" s="27" t="s">
        <v>7</v>
      </c>
      <c r="O15" s="27" t="s">
        <v>8</v>
      </c>
      <c r="P15" s="29" t="s">
        <v>9</v>
      </c>
      <c r="Q15" s="29" t="s">
        <v>10</v>
      </c>
      <c r="R15" s="29" t="s">
        <v>11</v>
      </c>
      <c r="S15" s="29" t="s">
        <v>12</v>
      </c>
      <c r="T15" s="30" t="s">
        <v>13</v>
      </c>
      <c r="U15" s="31" t="s">
        <v>14</v>
      </c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</row>
    <row r="16" spans="1:36" ht="14.25" x14ac:dyDescent="0.2">
      <c r="A16" s="130"/>
      <c r="B16" s="126" t="s">
        <v>57</v>
      </c>
      <c r="C16" s="33">
        <f>+IF(D16="","",1)</f>
        <v>1</v>
      </c>
      <c r="D16" s="38" t="s">
        <v>151</v>
      </c>
      <c r="E16" s="38" t="s">
        <v>152</v>
      </c>
      <c r="F16" s="39">
        <v>3</v>
      </c>
      <c r="G16" s="39">
        <v>0</v>
      </c>
      <c r="H16" s="39">
        <v>0</v>
      </c>
      <c r="I16" s="24">
        <f t="shared" ref="I16:I23" si="18">IF(E16="","",F16+(G16+H16)/2)</f>
        <v>3</v>
      </c>
      <c r="J16" s="40">
        <v>5</v>
      </c>
      <c r="K16" s="37"/>
      <c r="L16" s="126" t="s">
        <v>60</v>
      </c>
      <c r="M16" s="33">
        <f>+IF(N16="","",1)</f>
        <v>1</v>
      </c>
      <c r="N16" s="38" t="s">
        <v>153</v>
      </c>
      <c r="O16" s="38" t="s">
        <v>154</v>
      </c>
      <c r="P16" s="39">
        <v>3</v>
      </c>
      <c r="Q16" s="39">
        <v>0</v>
      </c>
      <c r="R16" s="39">
        <v>0</v>
      </c>
      <c r="S16" s="24">
        <f t="shared" ref="S16:S23" si="19">IF(O16="","",P16+(Q16+R16)/2)</f>
        <v>3</v>
      </c>
      <c r="T16" s="40">
        <v>5</v>
      </c>
      <c r="U16" s="37"/>
      <c r="V16" s="32"/>
      <c r="W16" s="32" t="b">
        <f t="shared" ref="W16:W23" si="20">NOT(ISERROR((FIND("Seçmeli",E16))))</f>
        <v>0</v>
      </c>
      <c r="X16" s="32" t="b">
        <f t="shared" ref="X16:X23" si="21">NOT(ISERROR((FIND("Seçmeli",O16))))</f>
        <v>0</v>
      </c>
      <c r="Y16" s="32" t="str">
        <f t="shared" ref="Y16:Y23" si="22">+IF(W16=TRUE,J16,"")</f>
        <v/>
      </c>
      <c r="Z16" s="32" t="str">
        <f t="shared" ref="Z16:Z23" si="23">+IF(X16=TRUE,T16,"")</f>
        <v/>
      </c>
      <c r="AA16" s="32"/>
      <c r="AB16" s="32" t="b">
        <f t="shared" ref="AB16:AB23" si="24">NOT(ISERROR((FIND("Bölüm",E16))))</f>
        <v>0</v>
      </c>
      <c r="AC16" s="32" t="b">
        <f t="shared" ref="AC16:AC23" si="25">NOT(ISERROR((FIND("Bölüm",O16))))</f>
        <v>0</v>
      </c>
      <c r="AD16" s="32" t="b">
        <f t="shared" ref="AD16:AD23" si="26">NOT(ISERROR((FIND("Fakülte",E16))))</f>
        <v>0</v>
      </c>
      <c r="AE16" s="32" t="b">
        <f t="shared" ref="AE16:AE23" si="27">NOT(ISERROR((FIND("Fakülte",O16))))</f>
        <v>0</v>
      </c>
      <c r="AF16" s="32" t="b">
        <f t="shared" ref="AF16:AF23" si="28">NOT(ISERROR((FIND("Üniversite",E16))))</f>
        <v>0</v>
      </c>
      <c r="AG16" s="32" t="b">
        <f t="shared" ref="AG16:AG23" si="29">NOT(ISERROR((FIND("Üniversite",O16))))</f>
        <v>0</v>
      </c>
      <c r="AH16" s="32" t="b">
        <f t="shared" ref="AH16:AH23" si="30">NOT(ISERROR((FIND("Staj",E16))))</f>
        <v>0</v>
      </c>
      <c r="AI16" s="32" t="b">
        <f t="shared" ref="AI16:AI23" si="31">NOT(ISERROR((FIND("Staj",O16))))</f>
        <v>0</v>
      </c>
      <c r="AJ16" s="32"/>
    </row>
    <row r="17" spans="1:36" ht="14.25" x14ac:dyDescent="0.2">
      <c r="A17" s="130"/>
      <c r="B17" s="132"/>
      <c r="C17" s="33">
        <f t="shared" ref="C17:C23" si="32">+IF(D17="","",C16+1)</f>
        <v>2</v>
      </c>
      <c r="D17" s="38" t="s">
        <v>155</v>
      </c>
      <c r="E17" s="38" t="s">
        <v>156</v>
      </c>
      <c r="F17" s="39">
        <v>3</v>
      </c>
      <c r="G17" s="39">
        <v>0</v>
      </c>
      <c r="H17" s="39">
        <v>0</v>
      </c>
      <c r="I17" s="24">
        <f t="shared" si="18"/>
        <v>3</v>
      </c>
      <c r="J17" s="40">
        <v>5</v>
      </c>
      <c r="K17" s="37"/>
      <c r="L17" s="132"/>
      <c r="M17" s="33">
        <f t="shared" ref="M17:M23" si="33">+IF(N17="","",M16+1)</f>
        <v>2</v>
      </c>
      <c r="N17" s="38" t="s">
        <v>157</v>
      </c>
      <c r="O17" s="38" t="s">
        <v>158</v>
      </c>
      <c r="P17" s="39">
        <v>3</v>
      </c>
      <c r="Q17" s="39">
        <v>0</v>
      </c>
      <c r="R17" s="39">
        <v>0</v>
      </c>
      <c r="S17" s="24">
        <f t="shared" si="19"/>
        <v>3</v>
      </c>
      <c r="T17" s="40">
        <v>5</v>
      </c>
      <c r="U17" s="37"/>
      <c r="V17" s="32"/>
      <c r="W17" s="32" t="b">
        <f t="shared" si="20"/>
        <v>0</v>
      </c>
      <c r="X17" s="32" t="b">
        <f t="shared" si="21"/>
        <v>0</v>
      </c>
      <c r="Y17" s="32" t="str">
        <f t="shared" si="22"/>
        <v/>
      </c>
      <c r="Z17" s="32" t="str">
        <f t="shared" si="23"/>
        <v/>
      </c>
      <c r="AA17" s="32"/>
      <c r="AB17" s="32" t="b">
        <f t="shared" si="24"/>
        <v>0</v>
      </c>
      <c r="AC17" s="32" t="b">
        <f t="shared" si="25"/>
        <v>0</v>
      </c>
      <c r="AD17" s="32" t="b">
        <f t="shared" si="26"/>
        <v>0</v>
      </c>
      <c r="AE17" s="32" t="b">
        <f t="shared" si="27"/>
        <v>0</v>
      </c>
      <c r="AF17" s="32" t="b">
        <f t="shared" si="28"/>
        <v>0</v>
      </c>
      <c r="AG17" s="32" t="b">
        <f t="shared" si="29"/>
        <v>0</v>
      </c>
      <c r="AH17" s="32" t="b">
        <f t="shared" si="30"/>
        <v>0</v>
      </c>
      <c r="AI17" s="32" t="b">
        <f t="shared" si="31"/>
        <v>0</v>
      </c>
      <c r="AJ17" s="32"/>
    </row>
    <row r="18" spans="1:36" ht="14.25" x14ac:dyDescent="0.2">
      <c r="A18" s="130"/>
      <c r="B18" s="132"/>
      <c r="C18" s="33">
        <f t="shared" si="32"/>
        <v>3</v>
      </c>
      <c r="D18" s="38" t="s">
        <v>159</v>
      </c>
      <c r="E18" s="38" t="s">
        <v>160</v>
      </c>
      <c r="F18" s="39">
        <v>3</v>
      </c>
      <c r="G18" s="39">
        <v>0</v>
      </c>
      <c r="H18" s="39">
        <v>0</v>
      </c>
      <c r="I18" s="24">
        <f t="shared" si="18"/>
        <v>3</v>
      </c>
      <c r="J18" s="40">
        <v>4</v>
      </c>
      <c r="K18" s="37"/>
      <c r="L18" s="132"/>
      <c r="M18" s="33">
        <f t="shared" si="33"/>
        <v>3</v>
      </c>
      <c r="N18" s="38" t="s">
        <v>161</v>
      </c>
      <c r="O18" s="38" t="s">
        <v>162</v>
      </c>
      <c r="P18" s="39">
        <v>3</v>
      </c>
      <c r="Q18" s="39">
        <v>0</v>
      </c>
      <c r="R18" s="39">
        <v>0</v>
      </c>
      <c r="S18" s="24">
        <f t="shared" si="19"/>
        <v>3</v>
      </c>
      <c r="T18" s="40">
        <v>4</v>
      </c>
      <c r="U18" s="37"/>
      <c r="V18" s="32"/>
      <c r="W18" s="32" t="b">
        <f t="shared" si="20"/>
        <v>0</v>
      </c>
      <c r="X18" s="32" t="b">
        <f t="shared" si="21"/>
        <v>0</v>
      </c>
      <c r="Y18" s="32" t="str">
        <f t="shared" si="22"/>
        <v/>
      </c>
      <c r="Z18" s="32" t="str">
        <f t="shared" si="23"/>
        <v/>
      </c>
      <c r="AA18" s="32"/>
      <c r="AB18" s="32" t="b">
        <f t="shared" si="24"/>
        <v>0</v>
      </c>
      <c r="AC18" s="32" t="b">
        <f t="shared" si="25"/>
        <v>0</v>
      </c>
      <c r="AD18" s="32" t="b">
        <f t="shared" si="26"/>
        <v>0</v>
      </c>
      <c r="AE18" s="32" t="b">
        <f t="shared" si="27"/>
        <v>0</v>
      </c>
      <c r="AF18" s="32" t="b">
        <f t="shared" si="28"/>
        <v>0</v>
      </c>
      <c r="AG18" s="32" t="b">
        <f t="shared" si="29"/>
        <v>0</v>
      </c>
      <c r="AH18" s="32" t="b">
        <f t="shared" si="30"/>
        <v>0</v>
      </c>
      <c r="AI18" s="32" t="b">
        <f t="shared" si="31"/>
        <v>0</v>
      </c>
      <c r="AJ18" s="32"/>
    </row>
    <row r="19" spans="1:36" ht="14.25" x14ac:dyDescent="0.2">
      <c r="A19" s="130"/>
      <c r="B19" s="132"/>
      <c r="C19" s="33">
        <f t="shared" si="32"/>
        <v>4</v>
      </c>
      <c r="D19" s="38" t="s">
        <v>79</v>
      </c>
      <c r="E19" s="38" t="s">
        <v>80</v>
      </c>
      <c r="F19" s="39">
        <v>3</v>
      </c>
      <c r="G19" s="39">
        <v>0</v>
      </c>
      <c r="H19" s="39">
        <v>0</v>
      </c>
      <c r="I19" s="24">
        <f t="shared" si="18"/>
        <v>3</v>
      </c>
      <c r="J19" s="40">
        <v>3</v>
      </c>
      <c r="K19" s="37"/>
      <c r="L19" s="132"/>
      <c r="M19" s="33">
        <f t="shared" si="33"/>
        <v>4</v>
      </c>
      <c r="N19" s="38" t="s">
        <v>81</v>
      </c>
      <c r="O19" s="38" t="s">
        <v>82</v>
      </c>
      <c r="P19" s="39">
        <v>3</v>
      </c>
      <c r="Q19" s="39">
        <v>0</v>
      </c>
      <c r="R19" s="39">
        <v>0</v>
      </c>
      <c r="S19" s="24">
        <f t="shared" si="19"/>
        <v>3</v>
      </c>
      <c r="T19" s="40">
        <v>3</v>
      </c>
      <c r="U19" s="37"/>
      <c r="V19" s="32"/>
      <c r="W19" s="32" t="b">
        <f t="shared" si="20"/>
        <v>0</v>
      </c>
      <c r="X19" s="32" t="b">
        <f t="shared" si="21"/>
        <v>0</v>
      </c>
      <c r="Y19" s="32" t="str">
        <f t="shared" si="22"/>
        <v/>
      </c>
      <c r="Z19" s="32" t="str">
        <f t="shared" si="23"/>
        <v/>
      </c>
      <c r="AA19" s="32"/>
      <c r="AB19" s="32" t="b">
        <f t="shared" si="24"/>
        <v>0</v>
      </c>
      <c r="AC19" s="32" t="b">
        <f t="shared" si="25"/>
        <v>0</v>
      </c>
      <c r="AD19" s="32" t="b">
        <f t="shared" si="26"/>
        <v>0</v>
      </c>
      <c r="AE19" s="32" t="b">
        <f t="shared" si="27"/>
        <v>0</v>
      </c>
      <c r="AF19" s="32" t="b">
        <f t="shared" si="28"/>
        <v>0</v>
      </c>
      <c r="AG19" s="32" t="b">
        <f t="shared" si="29"/>
        <v>0</v>
      </c>
      <c r="AH19" s="32" t="b">
        <f t="shared" si="30"/>
        <v>0</v>
      </c>
      <c r="AI19" s="32" t="b">
        <f t="shared" si="31"/>
        <v>0</v>
      </c>
      <c r="AJ19" s="32"/>
    </row>
    <row r="20" spans="1:36" ht="14.25" x14ac:dyDescent="0.2">
      <c r="A20" s="130"/>
      <c r="B20" s="132"/>
      <c r="C20" s="33">
        <f t="shared" si="32"/>
        <v>5</v>
      </c>
      <c r="D20" s="38" t="s">
        <v>163</v>
      </c>
      <c r="E20" s="38" t="s">
        <v>164</v>
      </c>
      <c r="F20" s="39">
        <v>3</v>
      </c>
      <c r="G20" s="39">
        <v>0</v>
      </c>
      <c r="H20" s="39">
        <v>0</v>
      </c>
      <c r="I20" s="24">
        <f t="shared" si="18"/>
        <v>3</v>
      </c>
      <c r="J20" s="40">
        <v>3</v>
      </c>
      <c r="K20" s="37"/>
      <c r="L20" s="132"/>
      <c r="M20" s="33">
        <f t="shared" si="33"/>
        <v>5</v>
      </c>
      <c r="N20" s="38" t="s">
        <v>165</v>
      </c>
      <c r="O20" s="38" t="s">
        <v>166</v>
      </c>
      <c r="P20" s="39">
        <v>3</v>
      </c>
      <c r="Q20" s="39">
        <v>0</v>
      </c>
      <c r="R20" s="39">
        <v>0</v>
      </c>
      <c r="S20" s="24">
        <f t="shared" si="19"/>
        <v>3</v>
      </c>
      <c r="T20" s="40">
        <v>5</v>
      </c>
      <c r="U20" s="37"/>
      <c r="V20" s="32"/>
      <c r="W20" s="32" t="b">
        <f t="shared" si="20"/>
        <v>0</v>
      </c>
      <c r="X20" s="32" t="b">
        <f t="shared" si="21"/>
        <v>0</v>
      </c>
      <c r="Y20" s="32" t="str">
        <f t="shared" si="22"/>
        <v/>
      </c>
      <c r="Z20" s="32" t="str">
        <f t="shared" si="23"/>
        <v/>
      </c>
      <c r="AA20" s="32"/>
      <c r="AB20" s="32" t="b">
        <f t="shared" si="24"/>
        <v>0</v>
      </c>
      <c r="AC20" s="32" t="b">
        <f t="shared" si="25"/>
        <v>0</v>
      </c>
      <c r="AD20" s="32" t="b">
        <f t="shared" si="26"/>
        <v>0</v>
      </c>
      <c r="AE20" s="32" t="b">
        <f t="shared" si="27"/>
        <v>0</v>
      </c>
      <c r="AF20" s="32" t="b">
        <f t="shared" si="28"/>
        <v>0</v>
      </c>
      <c r="AG20" s="32" t="b">
        <f t="shared" si="29"/>
        <v>0</v>
      </c>
      <c r="AH20" s="32" t="b">
        <f t="shared" si="30"/>
        <v>0</v>
      </c>
      <c r="AI20" s="32" t="b">
        <f t="shared" si="31"/>
        <v>0</v>
      </c>
      <c r="AJ20" s="32"/>
    </row>
    <row r="21" spans="1:36" ht="15.75" customHeight="1" x14ac:dyDescent="0.2">
      <c r="A21" s="130"/>
      <c r="B21" s="132"/>
      <c r="C21" s="33">
        <f t="shared" si="32"/>
        <v>6</v>
      </c>
      <c r="D21" s="38" t="s">
        <v>167</v>
      </c>
      <c r="E21" s="38" t="s">
        <v>168</v>
      </c>
      <c r="F21" s="39">
        <v>3</v>
      </c>
      <c r="G21" s="39">
        <v>0</v>
      </c>
      <c r="H21" s="39">
        <v>0</v>
      </c>
      <c r="I21" s="24">
        <f t="shared" si="18"/>
        <v>3</v>
      </c>
      <c r="J21" s="40">
        <v>5</v>
      </c>
      <c r="K21" s="37"/>
      <c r="L21" s="132"/>
      <c r="M21" s="33">
        <f t="shared" si="33"/>
        <v>6</v>
      </c>
      <c r="N21" s="38" t="s">
        <v>85</v>
      </c>
      <c r="O21" s="38" t="s">
        <v>86</v>
      </c>
      <c r="P21" s="39">
        <v>3</v>
      </c>
      <c r="Q21" s="39">
        <v>0</v>
      </c>
      <c r="R21" s="39">
        <v>0</v>
      </c>
      <c r="S21" s="24">
        <f t="shared" si="19"/>
        <v>3</v>
      </c>
      <c r="T21" s="40">
        <v>3</v>
      </c>
      <c r="U21" s="37"/>
      <c r="V21" s="32"/>
      <c r="W21" s="32" t="b">
        <f t="shared" si="20"/>
        <v>0</v>
      </c>
      <c r="X21" s="32" t="b">
        <f t="shared" si="21"/>
        <v>0</v>
      </c>
      <c r="Y21" s="32" t="str">
        <f t="shared" si="22"/>
        <v/>
      </c>
      <c r="Z21" s="32" t="str">
        <f t="shared" si="23"/>
        <v/>
      </c>
      <c r="AA21" s="32"/>
      <c r="AB21" s="32" t="b">
        <f t="shared" si="24"/>
        <v>0</v>
      </c>
      <c r="AC21" s="32" t="b">
        <f t="shared" si="25"/>
        <v>0</v>
      </c>
      <c r="AD21" s="32" t="b">
        <f t="shared" si="26"/>
        <v>0</v>
      </c>
      <c r="AE21" s="32" t="b">
        <f t="shared" si="27"/>
        <v>0</v>
      </c>
      <c r="AF21" s="32" t="b">
        <f t="shared" si="28"/>
        <v>0</v>
      </c>
      <c r="AG21" s="32" t="b">
        <f t="shared" si="29"/>
        <v>0</v>
      </c>
      <c r="AH21" s="32" t="b">
        <f t="shared" si="30"/>
        <v>0</v>
      </c>
      <c r="AI21" s="32" t="b">
        <f t="shared" si="31"/>
        <v>0</v>
      </c>
      <c r="AJ21" s="32"/>
    </row>
    <row r="22" spans="1:36" ht="15.75" customHeight="1" x14ac:dyDescent="0.2">
      <c r="A22" s="130"/>
      <c r="B22" s="132"/>
      <c r="C22" s="33">
        <f t="shared" si="32"/>
        <v>7</v>
      </c>
      <c r="D22" s="38" t="s">
        <v>83</v>
      </c>
      <c r="E22" s="38" t="s">
        <v>84</v>
      </c>
      <c r="F22" s="39">
        <v>3</v>
      </c>
      <c r="G22" s="39">
        <v>0</v>
      </c>
      <c r="H22" s="39">
        <v>0</v>
      </c>
      <c r="I22" s="24">
        <f t="shared" si="18"/>
        <v>3</v>
      </c>
      <c r="J22" s="40">
        <v>3</v>
      </c>
      <c r="K22" s="37"/>
      <c r="L22" s="132"/>
      <c r="M22" s="33">
        <f t="shared" si="33"/>
        <v>7</v>
      </c>
      <c r="N22" s="38" t="s">
        <v>169</v>
      </c>
      <c r="O22" s="38" t="s">
        <v>170</v>
      </c>
      <c r="P22" s="39">
        <v>3</v>
      </c>
      <c r="Q22" s="39">
        <v>0</v>
      </c>
      <c r="R22" s="39">
        <v>0</v>
      </c>
      <c r="S22" s="24">
        <f t="shared" si="19"/>
        <v>3</v>
      </c>
      <c r="T22" s="40">
        <v>3</v>
      </c>
      <c r="U22" s="37"/>
      <c r="V22" s="32"/>
      <c r="W22" s="32" t="b">
        <f t="shared" si="20"/>
        <v>0</v>
      </c>
      <c r="X22" s="32" t="b">
        <f t="shared" si="21"/>
        <v>0</v>
      </c>
      <c r="Y22" s="32" t="str">
        <f t="shared" si="22"/>
        <v/>
      </c>
      <c r="Z22" s="32" t="str">
        <f t="shared" si="23"/>
        <v/>
      </c>
      <c r="AA22" s="32"/>
      <c r="AB22" s="32" t="b">
        <f t="shared" si="24"/>
        <v>0</v>
      </c>
      <c r="AC22" s="32" t="b">
        <f t="shared" si="25"/>
        <v>0</v>
      </c>
      <c r="AD22" s="32" t="b">
        <f t="shared" si="26"/>
        <v>0</v>
      </c>
      <c r="AE22" s="32" t="b">
        <f t="shared" si="27"/>
        <v>0</v>
      </c>
      <c r="AF22" s="32" t="b">
        <f t="shared" si="28"/>
        <v>0</v>
      </c>
      <c r="AG22" s="32" t="b">
        <f t="shared" si="29"/>
        <v>0</v>
      </c>
      <c r="AH22" s="32" t="b">
        <f t="shared" si="30"/>
        <v>0</v>
      </c>
      <c r="AI22" s="32" t="b">
        <f t="shared" si="31"/>
        <v>0</v>
      </c>
      <c r="AJ22" s="32"/>
    </row>
    <row r="23" spans="1:36" ht="15.75" customHeight="1" x14ac:dyDescent="0.2">
      <c r="A23" s="130"/>
      <c r="B23" s="132"/>
      <c r="C23" s="33">
        <f t="shared" si="32"/>
        <v>8</v>
      </c>
      <c r="D23" s="38" t="s">
        <v>87</v>
      </c>
      <c r="E23" s="38" t="s">
        <v>88</v>
      </c>
      <c r="F23" s="39">
        <v>2</v>
      </c>
      <c r="G23" s="39">
        <v>0</v>
      </c>
      <c r="H23" s="39">
        <v>0</v>
      </c>
      <c r="I23" s="24">
        <f t="shared" si="18"/>
        <v>2</v>
      </c>
      <c r="J23" s="40">
        <v>2</v>
      </c>
      <c r="K23" s="37"/>
      <c r="L23" s="132"/>
      <c r="M23" s="33">
        <f t="shared" si="33"/>
        <v>8</v>
      </c>
      <c r="N23" s="38" t="s">
        <v>89</v>
      </c>
      <c r="O23" s="38" t="s">
        <v>90</v>
      </c>
      <c r="P23" s="39">
        <v>2</v>
      </c>
      <c r="Q23" s="39">
        <v>0</v>
      </c>
      <c r="R23" s="39">
        <v>0</v>
      </c>
      <c r="S23" s="24">
        <f t="shared" si="19"/>
        <v>2</v>
      </c>
      <c r="T23" s="40">
        <v>2</v>
      </c>
      <c r="U23" s="37"/>
      <c r="V23" s="32"/>
      <c r="W23" s="32" t="b">
        <f t="shared" si="20"/>
        <v>0</v>
      </c>
      <c r="X23" s="32" t="b">
        <f t="shared" si="21"/>
        <v>0</v>
      </c>
      <c r="Y23" s="32" t="str">
        <f t="shared" si="22"/>
        <v/>
      </c>
      <c r="Z23" s="32" t="str">
        <f t="shared" si="23"/>
        <v/>
      </c>
      <c r="AA23" s="32"/>
      <c r="AB23" s="32" t="b">
        <f t="shared" si="24"/>
        <v>0</v>
      </c>
      <c r="AC23" s="32" t="b">
        <f t="shared" si="25"/>
        <v>0</v>
      </c>
      <c r="AD23" s="32" t="b">
        <f t="shared" si="26"/>
        <v>0</v>
      </c>
      <c r="AE23" s="32" t="b">
        <f t="shared" si="27"/>
        <v>0</v>
      </c>
      <c r="AF23" s="32" t="b">
        <f t="shared" si="28"/>
        <v>0</v>
      </c>
      <c r="AG23" s="32" t="b">
        <f t="shared" si="29"/>
        <v>0</v>
      </c>
      <c r="AH23" s="32" t="b">
        <f t="shared" si="30"/>
        <v>0</v>
      </c>
      <c r="AI23" s="32" t="b">
        <f t="shared" si="31"/>
        <v>0</v>
      </c>
      <c r="AJ23" s="32"/>
    </row>
    <row r="24" spans="1:36" ht="15.75" customHeight="1" x14ac:dyDescent="0.2">
      <c r="A24" s="130"/>
      <c r="B24" s="132"/>
      <c r="C24" s="43"/>
      <c r="D24" s="44"/>
      <c r="E24" s="45" t="s">
        <v>54</v>
      </c>
      <c r="F24" s="46">
        <f>+SUM(F16:F23)</f>
        <v>23</v>
      </c>
      <c r="G24" s="47">
        <f>+SUM(G16:G23)</f>
        <v>0</v>
      </c>
      <c r="H24" s="47">
        <f>+SUM(H16:H23)</f>
        <v>0</v>
      </c>
      <c r="I24" s="47">
        <f>+SUM(I16:I23)</f>
        <v>23</v>
      </c>
      <c r="J24" s="48">
        <f>+SUM(J16:J23)</f>
        <v>30</v>
      </c>
      <c r="K24" s="49"/>
      <c r="L24" s="132"/>
      <c r="M24" s="43"/>
      <c r="N24" s="44"/>
      <c r="O24" s="45" t="s">
        <v>54</v>
      </c>
      <c r="P24" s="46">
        <f>+SUM(P16:P23)</f>
        <v>23</v>
      </c>
      <c r="Q24" s="47">
        <f>+SUM(Q16:Q23)</f>
        <v>0</v>
      </c>
      <c r="R24" s="47">
        <f>+SUM(R16:R23)</f>
        <v>0</v>
      </c>
      <c r="S24" s="47">
        <f>+SUM(S16:S23)</f>
        <v>23</v>
      </c>
      <c r="T24" s="48">
        <f>+SUM(T16:T23)</f>
        <v>30</v>
      </c>
      <c r="U24" s="49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</row>
    <row r="25" spans="1:36" ht="15.75" customHeight="1" x14ac:dyDescent="0.2">
      <c r="A25" s="131"/>
      <c r="B25" s="133"/>
      <c r="C25" s="50"/>
      <c r="D25" s="51"/>
      <c r="E25" s="52" t="s">
        <v>55</v>
      </c>
      <c r="F25" s="53">
        <f>P14+F24</f>
        <v>67</v>
      </c>
      <c r="G25" s="53">
        <f>Q14+G24</f>
        <v>4</v>
      </c>
      <c r="H25" s="53">
        <f>R14+H24</f>
        <v>0</v>
      </c>
      <c r="I25" s="53">
        <f>S14+I24</f>
        <v>69</v>
      </c>
      <c r="J25" s="54">
        <f>T14+J24</f>
        <v>90</v>
      </c>
      <c r="K25" s="55"/>
      <c r="L25" s="133"/>
      <c r="M25" s="50"/>
      <c r="N25" s="51"/>
      <c r="O25" s="52" t="s">
        <v>55</v>
      </c>
      <c r="P25" s="53">
        <f t="shared" ref="P25:T25" si="34">F25+P24</f>
        <v>90</v>
      </c>
      <c r="Q25" s="53">
        <f t="shared" si="34"/>
        <v>4</v>
      </c>
      <c r="R25" s="53">
        <f t="shared" si="34"/>
        <v>0</v>
      </c>
      <c r="S25" s="53">
        <f t="shared" si="34"/>
        <v>92</v>
      </c>
      <c r="T25" s="54">
        <f t="shared" si="34"/>
        <v>120</v>
      </c>
      <c r="U25" s="55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</row>
    <row r="26" spans="1:36" ht="15.75" customHeight="1" x14ac:dyDescent="0.2">
      <c r="A26" s="123" t="s">
        <v>91</v>
      </c>
      <c r="B26" s="25">
        <v>5</v>
      </c>
      <c r="C26" s="26" t="s">
        <v>6</v>
      </c>
      <c r="D26" s="27" t="s">
        <v>7</v>
      </c>
      <c r="E26" s="27" t="s">
        <v>8</v>
      </c>
      <c r="F26" s="29" t="s">
        <v>9</v>
      </c>
      <c r="G26" s="29" t="s">
        <v>10</v>
      </c>
      <c r="H26" s="29" t="s">
        <v>11</v>
      </c>
      <c r="I26" s="29" t="s">
        <v>12</v>
      </c>
      <c r="J26" s="30" t="s">
        <v>13</v>
      </c>
      <c r="K26" s="31" t="s">
        <v>14</v>
      </c>
      <c r="L26" s="25">
        <v>6</v>
      </c>
      <c r="M26" s="26" t="s">
        <v>6</v>
      </c>
      <c r="N26" s="27" t="s">
        <v>7</v>
      </c>
      <c r="O26" s="27" t="s">
        <v>8</v>
      </c>
      <c r="P26" s="29" t="s">
        <v>9</v>
      </c>
      <c r="Q26" s="29" t="s">
        <v>10</v>
      </c>
      <c r="R26" s="29" t="s">
        <v>11</v>
      </c>
      <c r="S26" s="29" t="s">
        <v>12</v>
      </c>
      <c r="T26" s="30" t="s">
        <v>13</v>
      </c>
      <c r="U26" s="31" t="s">
        <v>14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</row>
    <row r="27" spans="1:36" ht="15.75" customHeight="1" x14ac:dyDescent="0.2">
      <c r="A27" s="130"/>
      <c r="B27" s="126" t="s">
        <v>92</v>
      </c>
      <c r="C27" s="33"/>
      <c r="D27" s="38"/>
      <c r="E27" s="38"/>
      <c r="F27" s="39"/>
      <c r="G27" s="39"/>
      <c r="H27" s="39"/>
      <c r="I27" s="24"/>
      <c r="J27" s="40"/>
      <c r="K27" s="37"/>
      <c r="L27" s="126" t="s">
        <v>93</v>
      </c>
      <c r="M27" s="33">
        <f>+IF(N27="","",1)</f>
        <v>1</v>
      </c>
      <c r="N27" s="38" t="s">
        <v>171</v>
      </c>
      <c r="O27" s="38" t="s">
        <v>172</v>
      </c>
      <c r="P27" s="39">
        <v>3</v>
      </c>
      <c r="Q27" s="39">
        <v>0</v>
      </c>
      <c r="R27" s="39">
        <v>0</v>
      </c>
      <c r="S27" s="24">
        <f t="shared" ref="S27:S33" si="35">IF(O27="","",P27+(Q27+R27)/2)</f>
        <v>3</v>
      </c>
      <c r="T27" s="40">
        <v>5</v>
      </c>
      <c r="U27" s="37"/>
      <c r="V27" s="32"/>
      <c r="W27" s="32" t="b">
        <f t="shared" ref="W27:W33" si="36">NOT(ISERROR((FIND("Seçmeli",E27))))</f>
        <v>0</v>
      </c>
      <c r="X27" s="32" t="b">
        <f t="shared" ref="X27:X33" si="37">NOT(ISERROR((FIND("Seçmeli",O27))))</f>
        <v>0</v>
      </c>
      <c r="Y27" s="32" t="str">
        <f t="shared" ref="Y27:Y33" si="38">+IF(W27=TRUE,J27,"")</f>
        <v/>
      </c>
      <c r="Z27" s="32" t="str">
        <f t="shared" ref="Z27:Z33" si="39">+IF(X27=TRUE,T27,"")</f>
        <v/>
      </c>
      <c r="AA27" s="32"/>
      <c r="AB27" s="32" t="b">
        <f t="shared" ref="AB27:AB33" si="40">NOT(ISERROR((FIND("Bölüm",E27))))</f>
        <v>0</v>
      </c>
      <c r="AC27" s="32" t="b">
        <f t="shared" ref="AC27:AC33" si="41">NOT(ISERROR((FIND("Bölüm",O27))))</f>
        <v>0</v>
      </c>
      <c r="AD27" s="32" t="b">
        <f t="shared" ref="AD27:AD33" si="42">NOT(ISERROR((FIND("Fakülte",E27))))</f>
        <v>0</v>
      </c>
      <c r="AE27" s="32" t="b">
        <f t="shared" ref="AE27:AE33" si="43">NOT(ISERROR((FIND("Fakülte",O27))))</f>
        <v>0</v>
      </c>
      <c r="AF27" s="32" t="b">
        <f t="shared" ref="AF27:AF33" si="44">NOT(ISERROR((FIND("Üniversite",E27))))</f>
        <v>0</v>
      </c>
      <c r="AG27" s="32" t="b">
        <f t="shared" ref="AG27:AG33" si="45">NOT(ISERROR((FIND("Üniversite",O27))))</f>
        <v>0</v>
      </c>
      <c r="AH27" s="32" t="b">
        <f t="shared" ref="AH27:AH33" si="46">NOT(ISERROR((FIND("Staj",E27))))</f>
        <v>0</v>
      </c>
      <c r="AI27" s="32" t="b">
        <f t="shared" ref="AI27:AI33" si="47">NOT(ISERROR((FIND("Staj",O27))))</f>
        <v>0</v>
      </c>
      <c r="AJ27" s="32"/>
    </row>
    <row r="28" spans="1:36" ht="15.75" customHeight="1" x14ac:dyDescent="0.2">
      <c r="A28" s="130"/>
      <c r="B28" s="132"/>
      <c r="C28" s="33">
        <f t="shared" ref="C28:C33" si="48">+IF(D28="","",C27+1)</f>
        <v>1</v>
      </c>
      <c r="D28" s="38" t="s">
        <v>173</v>
      </c>
      <c r="E28" s="38" t="s">
        <v>174</v>
      </c>
      <c r="F28" s="39">
        <v>3</v>
      </c>
      <c r="G28" s="39">
        <v>0</v>
      </c>
      <c r="H28" s="39">
        <v>0</v>
      </c>
      <c r="I28" s="24">
        <f t="shared" ref="I28:I33" si="49">IF(E28="","",F28+(G28+H28)/2)</f>
        <v>3</v>
      </c>
      <c r="J28" s="40">
        <v>5</v>
      </c>
      <c r="K28" s="37"/>
      <c r="L28" s="132"/>
      <c r="M28" s="33">
        <f t="shared" ref="M28:M33" si="50">+IF(N28="","",M27+1)</f>
        <v>2</v>
      </c>
      <c r="N28" s="38" t="s">
        <v>175</v>
      </c>
      <c r="O28" s="38" t="s">
        <v>176</v>
      </c>
      <c r="P28" s="39">
        <v>3</v>
      </c>
      <c r="Q28" s="39">
        <v>0</v>
      </c>
      <c r="R28" s="39">
        <v>0</v>
      </c>
      <c r="S28" s="24">
        <f t="shared" si="35"/>
        <v>3</v>
      </c>
      <c r="T28" s="40">
        <v>2</v>
      </c>
      <c r="U28" s="37"/>
      <c r="V28" s="32"/>
      <c r="W28" s="32" t="b">
        <f t="shared" si="36"/>
        <v>0</v>
      </c>
      <c r="X28" s="32" t="b">
        <f t="shared" si="37"/>
        <v>0</v>
      </c>
      <c r="Y28" s="32" t="str">
        <f t="shared" si="38"/>
        <v/>
      </c>
      <c r="Z28" s="32" t="str">
        <f t="shared" si="39"/>
        <v/>
      </c>
      <c r="AA28" s="32"/>
      <c r="AB28" s="32" t="b">
        <f t="shared" si="40"/>
        <v>0</v>
      </c>
      <c r="AC28" s="32" t="b">
        <f t="shared" si="41"/>
        <v>0</v>
      </c>
      <c r="AD28" s="32" t="b">
        <f t="shared" si="42"/>
        <v>0</v>
      </c>
      <c r="AE28" s="32" t="b">
        <f t="shared" si="43"/>
        <v>0</v>
      </c>
      <c r="AF28" s="32" t="b">
        <f t="shared" si="44"/>
        <v>0</v>
      </c>
      <c r="AG28" s="32" t="b">
        <f t="shared" si="45"/>
        <v>0</v>
      </c>
      <c r="AH28" s="32" t="b">
        <f t="shared" si="46"/>
        <v>0</v>
      </c>
      <c r="AI28" s="32" t="b">
        <f t="shared" si="47"/>
        <v>0</v>
      </c>
      <c r="AJ28" s="32"/>
    </row>
    <row r="29" spans="1:36" ht="15.75" customHeight="1" x14ac:dyDescent="0.2">
      <c r="A29" s="130"/>
      <c r="B29" s="132"/>
      <c r="C29" s="33">
        <f t="shared" si="48"/>
        <v>2</v>
      </c>
      <c r="D29" s="38" t="s">
        <v>177</v>
      </c>
      <c r="E29" s="38" t="s">
        <v>178</v>
      </c>
      <c r="F29" s="39">
        <v>3</v>
      </c>
      <c r="G29" s="39">
        <v>0</v>
      </c>
      <c r="H29" s="39">
        <v>0</v>
      </c>
      <c r="I29" s="24">
        <f t="shared" si="49"/>
        <v>3</v>
      </c>
      <c r="J29" s="40">
        <v>5</v>
      </c>
      <c r="K29" s="37"/>
      <c r="L29" s="132"/>
      <c r="M29" s="33">
        <f t="shared" si="50"/>
        <v>3</v>
      </c>
      <c r="N29" s="38" t="s">
        <v>179</v>
      </c>
      <c r="O29" s="38" t="s">
        <v>122</v>
      </c>
      <c r="P29" s="39">
        <v>3</v>
      </c>
      <c r="Q29" s="39">
        <v>0</v>
      </c>
      <c r="R29" s="39">
        <v>0</v>
      </c>
      <c r="S29" s="24">
        <f t="shared" si="35"/>
        <v>3</v>
      </c>
      <c r="T29" s="40">
        <v>5</v>
      </c>
      <c r="U29" s="37"/>
      <c r="V29" s="32"/>
      <c r="W29" s="32" t="b">
        <f t="shared" si="36"/>
        <v>0</v>
      </c>
      <c r="X29" s="32" t="b">
        <f t="shared" si="37"/>
        <v>0</v>
      </c>
      <c r="Y29" s="32" t="str">
        <f t="shared" si="38"/>
        <v/>
      </c>
      <c r="Z29" s="32" t="str">
        <f t="shared" si="39"/>
        <v/>
      </c>
      <c r="AA29" s="32"/>
      <c r="AB29" s="32" t="b">
        <f t="shared" si="40"/>
        <v>0</v>
      </c>
      <c r="AC29" s="32" t="b">
        <f t="shared" si="41"/>
        <v>0</v>
      </c>
      <c r="AD29" s="32" t="b">
        <f t="shared" si="42"/>
        <v>0</v>
      </c>
      <c r="AE29" s="32" t="b">
        <f t="shared" si="43"/>
        <v>0</v>
      </c>
      <c r="AF29" s="32" t="b">
        <f t="shared" si="44"/>
        <v>0</v>
      </c>
      <c r="AG29" s="32" t="b">
        <f t="shared" si="45"/>
        <v>0</v>
      </c>
      <c r="AH29" s="32" t="b">
        <f t="shared" si="46"/>
        <v>0</v>
      </c>
      <c r="AI29" s="32" t="b">
        <f t="shared" si="47"/>
        <v>0</v>
      </c>
      <c r="AJ29" s="32"/>
    </row>
    <row r="30" spans="1:36" ht="15.75" customHeight="1" x14ac:dyDescent="0.2">
      <c r="A30" s="130"/>
      <c r="B30" s="132"/>
      <c r="C30" s="33">
        <f t="shared" si="48"/>
        <v>3</v>
      </c>
      <c r="D30" s="38" t="s">
        <v>180</v>
      </c>
      <c r="E30" s="38" t="s">
        <v>181</v>
      </c>
      <c r="F30" s="39">
        <v>3</v>
      </c>
      <c r="G30" s="39">
        <v>0</v>
      </c>
      <c r="H30" s="39">
        <v>0</v>
      </c>
      <c r="I30" s="24">
        <f t="shared" si="49"/>
        <v>3</v>
      </c>
      <c r="J30" s="40">
        <v>5</v>
      </c>
      <c r="K30" s="37"/>
      <c r="L30" s="132"/>
      <c r="M30" s="33">
        <f t="shared" si="50"/>
        <v>4</v>
      </c>
      <c r="N30" s="38" t="s">
        <v>224</v>
      </c>
      <c r="O30" s="116" t="s">
        <v>200</v>
      </c>
      <c r="P30" s="39">
        <v>3</v>
      </c>
      <c r="Q30" s="39">
        <v>0</v>
      </c>
      <c r="R30" s="39">
        <v>0</v>
      </c>
      <c r="S30" s="24">
        <f t="shared" si="35"/>
        <v>3</v>
      </c>
      <c r="T30" s="40">
        <v>5</v>
      </c>
      <c r="U30" s="37"/>
      <c r="V30" s="32"/>
      <c r="W30" s="32" t="b">
        <f t="shared" si="36"/>
        <v>0</v>
      </c>
      <c r="X30" s="32" t="b">
        <f t="shared" si="37"/>
        <v>1</v>
      </c>
      <c r="Y30" s="32" t="str">
        <f t="shared" si="38"/>
        <v/>
      </c>
      <c r="Z30" s="32">
        <f t="shared" si="39"/>
        <v>5</v>
      </c>
      <c r="AA30" s="32"/>
      <c r="AB30" s="32" t="b">
        <f t="shared" si="40"/>
        <v>0</v>
      </c>
      <c r="AC30" s="32" t="b">
        <f t="shared" si="41"/>
        <v>1</v>
      </c>
      <c r="AD30" s="32" t="b">
        <f t="shared" si="42"/>
        <v>0</v>
      </c>
      <c r="AE30" s="32" t="b">
        <f t="shared" si="43"/>
        <v>0</v>
      </c>
      <c r="AF30" s="32" t="b">
        <f t="shared" si="44"/>
        <v>0</v>
      </c>
      <c r="AG30" s="32" t="b">
        <f t="shared" si="45"/>
        <v>0</v>
      </c>
      <c r="AH30" s="32" t="b">
        <f t="shared" si="46"/>
        <v>0</v>
      </c>
      <c r="AI30" s="32" t="b">
        <f t="shared" si="47"/>
        <v>0</v>
      </c>
      <c r="AJ30" s="32"/>
    </row>
    <row r="31" spans="1:36" ht="15.75" customHeight="1" x14ac:dyDescent="0.2">
      <c r="A31" s="130"/>
      <c r="B31" s="132"/>
      <c r="C31" s="33">
        <f t="shared" si="48"/>
        <v>4</v>
      </c>
      <c r="D31" s="38" t="s">
        <v>222</v>
      </c>
      <c r="E31" s="116" t="s">
        <v>197</v>
      </c>
      <c r="F31" s="39">
        <v>3</v>
      </c>
      <c r="G31" s="39">
        <v>0</v>
      </c>
      <c r="H31" s="39">
        <v>0</v>
      </c>
      <c r="I31" s="24">
        <f t="shared" si="49"/>
        <v>3</v>
      </c>
      <c r="J31" s="40">
        <v>5</v>
      </c>
      <c r="K31" s="37"/>
      <c r="L31" s="132"/>
      <c r="M31" s="33">
        <f t="shared" si="50"/>
        <v>5</v>
      </c>
      <c r="N31" s="38" t="s">
        <v>225</v>
      </c>
      <c r="O31" s="116" t="s">
        <v>201</v>
      </c>
      <c r="P31" s="39">
        <v>3</v>
      </c>
      <c r="Q31" s="39">
        <v>0</v>
      </c>
      <c r="R31" s="39">
        <v>0</v>
      </c>
      <c r="S31" s="24">
        <f t="shared" si="35"/>
        <v>3</v>
      </c>
      <c r="T31" s="40">
        <v>5</v>
      </c>
      <c r="U31" s="37"/>
      <c r="V31" s="32"/>
      <c r="W31" s="32" t="b">
        <f t="shared" si="36"/>
        <v>1</v>
      </c>
      <c r="X31" s="32" t="b">
        <f t="shared" si="37"/>
        <v>1</v>
      </c>
      <c r="Y31" s="32">
        <f t="shared" si="38"/>
        <v>5</v>
      </c>
      <c r="Z31" s="32">
        <f t="shared" si="39"/>
        <v>5</v>
      </c>
      <c r="AA31" s="32"/>
      <c r="AB31" s="32" t="b">
        <f t="shared" si="40"/>
        <v>1</v>
      </c>
      <c r="AC31" s="32" t="b">
        <f t="shared" si="41"/>
        <v>1</v>
      </c>
      <c r="AD31" s="32" t="b">
        <f t="shared" si="42"/>
        <v>0</v>
      </c>
      <c r="AE31" s="32" t="b">
        <f t="shared" si="43"/>
        <v>0</v>
      </c>
      <c r="AF31" s="32" t="b">
        <f t="shared" si="44"/>
        <v>0</v>
      </c>
      <c r="AG31" s="32" t="b">
        <f t="shared" si="45"/>
        <v>0</v>
      </c>
      <c r="AH31" s="32" t="b">
        <f t="shared" si="46"/>
        <v>0</v>
      </c>
      <c r="AI31" s="32" t="b">
        <f t="shared" si="47"/>
        <v>0</v>
      </c>
      <c r="AJ31" s="32"/>
    </row>
    <row r="32" spans="1:36" ht="15.75" customHeight="1" x14ac:dyDescent="0.2">
      <c r="A32" s="130"/>
      <c r="B32" s="132"/>
      <c r="C32" s="33">
        <f t="shared" si="48"/>
        <v>5</v>
      </c>
      <c r="D32" s="38" t="s">
        <v>223</v>
      </c>
      <c r="E32" s="117" t="s">
        <v>198</v>
      </c>
      <c r="F32" s="39">
        <v>3</v>
      </c>
      <c r="G32" s="39">
        <v>0</v>
      </c>
      <c r="H32" s="39">
        <v>0</v>
      </c>
      <c r="I32" s="24">
        <f t="shared" si="49"/>
        <v>3</v>
      </c>
      <c r="J32" s="40">
        <v>5</v>
      </c>
      <c r="K32" s="37"/>
      <c r="L32" s="132"/>
      <c r="M32" s="33">
        <f t="shared" si="50"/>
        <v>6</v>
      </c>
      <c r="N32" s="38" t="s">
        <v>214</v>
      </c>
      <c r="O32" s="116" t="s">
        <v>202</v>
      </c>
      <c r="P32" s="39">
        <v>3</v>
      </c>
      <c r="Q32" s="39">
        <v>0</v>
      </c>
      <c r="R32" s="39">
        <v>0</v>
      </c>
      <c r="S32" s="24">
        <f t="shared" si="35"/>
        <v>3</v>
      </c>
      <c r="T32" s="40">
        <v>5</v>
      </c>
      <c r="U32" s="37"/>
      <c r="V32" s="32"/>
      <c r="W32" s="32" t="b">
        <f t="shared" si="36"/>
        <v>1</v>
      </c>
      <c r="X32" s="32" t="b">
        <f t="shared" si="37"/>
        <v>1</v>
      </c>
      <c r="Y32" s="32">
        <f t="shared" si="38"/>
        <v>5</v>
      </c>
      <c r="Z32" s="32">
        <f t="shared" si="39"/>
        <v>5</v>
      </c>
      <c r="AA32" s="32"/>
      <c r="AB32" s="32" t="b">
        <f t="shared" si="40"/>
        <v>1</v>
      </c>
      <c r="AC32" s="32" t="b">
        <f t="shared" si="41"/>
        <v>0</v>
      </c>
      <c r="AD32" s="32" t="b">
        <f t="shared" si="42"/>
        <v>0</v>
      </c>
      <c r="AE32" s="32" t="b">
        <f t="shared" si="43"/>
        <v>1</v>
      </c>
      <c r="AF32" s="32" t="b">
        <f t="shared" si="44"/>
        <v>0</v>
      </c>
      <c r="AG32" s="32" t="b">
        <f t="shared" si="45"/>
        <v>0</v>
      </c>
      <c r="AH32" s="32" t="b">
        <f t="shared" si="46"/>
        <v>0</v>
      </c>
      <c r="AI32" s="32" t="b">
        <f t="shared" si="47"/>
        <v>0</v>
      </c>
      <c r="AJ32" s="32"/>
    </row>
    <row r="33" spans="1:36" ht="15.75" customHeight="1" x14ac:dyDescent="0.2">
      <c r="A33" s="130"/>
      <c r="B33" s="132"/>
      <c r="C33" s="33">
        <f t="shared" si="48"/>
        <v>6</v>
      </c>
      <c r="D33" s="38" t="s">
        <v>213</v>
      </c>
      <c r="E33" s="116" t="s">
        <v>199</v>
      </c>
      <c r="F33" s="39">
        <v>3</v>
      </c>
      <c r="G33" s="39">
        <v>0</v>
      </c>
      <c r="H33" s="39">
        <v>0</v>
      </c>
      <c r="I33" s="24">
        <f t="shared" si="49"/>
        <v>3</v>
      </c>
      <c r="J33" s="40">
        <v>5</v>
      </c>
      <c r="K33" s="37"/>
      <c r="L33" s="132"/>
      <c r="M33" s="33">
        <f t="shared" si="50"/>
        <v>7</v>
      </c>
      <c r="N33" s="38" t="s">
        <v>108</v>
      </c>
      <c r="O33" s="38" t="s">
        <v>109</v>
      </c>
      <c r="P33" s="39">
        <v>2</v>
      </c>
      <c r="Q33" s="39">
        <v>0</v>
      </c>
      <c r="R33" s="39">
        <v>0</v>
      </c>
      <c r="S33" s="24">
        <f t="shared" si="35"/>
        <v>2</v>
      </c>
      <c r="T33" s="40">
        <v>3</v>
      </c>
      <c r="U33" s="37"/>
      <c r="V33" s="32"/>
      <c r="W33" s="32" t="b">
        <f t="shared" si="36"/>
        <v>1</v>
      </c>
      <c r="X33" s="32" t="b">
        <f t="shared" si="37"/>
        <v>1</v>
      </c>
      <c r="Y33" s="32">
        <f t="shared" si="38"/>
        <v>5</v>
      </c>
      <c r="Z33" s="32">
        <f t="shared" si="39"/>
        <v>3</v>
      </c>
      <c r="AA33" s="32"/>
      <c r="AB33" s="32" t="b">
        <f t="shared" si="40"/>
        <v>0</v>
      </c>
      <c r="AC33" s="32" t="b">
        <f t="shared" si="41"/>
        <v>0</v>
      </c>
      <c r="AD33" s="32" t="b">
        <f t="shared" si="42"/>
        <v>1</v>
      </c>
      <c r="AE33" s="32" t="b">
        <f t="shared" si="43"/>
        <v>0</v>
      </c>
      <c r="AF33" s="32" t="b">
        <f t="shared" si="44"/>
        <v>0</v>
      </c>
      <c r="AG33" s="32" t="b">
        <f t="shared" si="45"/>
        <v>1</v>
      </c>
      <c r="AH33" s="32" t="b">
        <f t="shared" si="46"/>
        <v>0</v>
      </c>
      <c r="AI33" s="32" t="b">
        <f t="shared" si="47"/>
        <v>0</v>
      </c>
      <c r="AJ33" s="32"/>
    </row>
    <row r="34" spans="1:36" ht="15.75" customHeight="1" x14ac:dyDescent="0.2">
      <c r="A34" s="130"/>
      <c r="B34" s="132"/>
      <c r="C34" s="43"/>
      <c r="D34" s="44"/>
      <c r="E34" s="45" t="s">
        <v>54</v>
      </c>
      <c r="F34" s="46">
        <f>+SUM(F27:F33)</f>
        <v>18</v>
      </c>
      <c r="G34" s="47">
        <f>+SUM(G27:G33)</f>
        <v>0</v>
      </c>
      <c r="H34" s="47">
        <f>+SUM(H27:H33)</f>
        <v>0</v>
      </c>
      <c r="I34" s="47">
        <f>+SUM(I27:I33)</f>
        <v>18</v>
      </c>
      <c r="J34" s="48">
        <f>+SUM(J27:J33)</f>
        <v>30</v>
      </c>
      <c r="K34" s="49"/>
      <c r="L34" s="132"/>
      <c r="M34" s="43"/>
      <c r="N34" s="44"/>
      <c r="O34" s="45" t="s">
        <v>54</v>
      </c>
      <c r="P34" s="46">
        <f>+SUM(P27:P33)</f>
        <v>20</v>
      </c>
      <c r="Q34" s="47">
        <f>+SUM(Q27:Q33)</f>
        <v>0</v>
      </c>
      <c r="R34" s="47">
        <f>+SUM(R27:R33)</f>
        <v>0</v>
      </c>
      <c r="S34" s="47">
        <f>+SUM(S27:S33)</f>
        <v>20</v>
      </c>
      <c r="T34" s="48">
        <f>+SUM(T27:T33)</f>
        <v>30</v>
      </c>
      <c r="U34" s="49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ht="15.75" customHeight="1" x14ac:dyDescent="0.2">
      <c r="A35" s="131"/>
      <c r="B35" s="133"/>
      <c r="C35" s="50"/>
      <c r="D35" s="51"/>
      <c r="E35" s="52" t="s">
        <v>55</v>
      </c>
      <c r="F35" s="53">
        <f>P25+F34</f>
        <v>108</v>
      </c>
      <c r="G35" s="53">
        <f>Q25+G34</f>
        <v>4</v>
      </c>
      <c r="H35" s="53">
        <f>R25+H34</f>
        <v>0</v>
      </c>
      <c r="I35" s="53">
        <f>S25+I34</f>
        <v>110</v>
      </c>
      <c r="J35" s="54">
        <f>T25+J34</f>
        <v>150</v>
      </c>
      <c r="K35" s="55"/>
      <c r="L35" s="133"/>
      <c r="M35" s="50"/>
      <c r="N35" s="51"/>
      <c r="O35" s="52" t="s">
        <v>55</v>
      </c>
      <c r="P35" s="53">
        <f t="shared" ref="P35:T35" si="51">F35+P34</f>
        <v>128</v>
      </c>
      <c r="Q35" s="53">
        <f t="shared" si="51"/>
        <v>4</v>
      </c>
      <c r="R35" s="53">
        <f t="shared" si="51"/>
        <v>0</v>
      </c>
      <c r="S35" s="53">
        <f t="shared" si="51"/>
        <v>130</v>
      </c>
      <c r="T35" s="54">
        <f t="shared" si="51"/>
        <v>180</v>
      </c>
      <c r="U35" s="55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</row>
    <row r="36" spans="1:36" ht="15.75" customHeight="1" x14ac:dyDescent="0.2">
      <c r="A36" s="123" t="s">
        <v>110</v>
      </c>
      <c r="B36" s="25">
        <v>7</v>
      </c>
      <c r="C36" s="26" t="s">
        <v>6</v>
      </c>
      <c r="D36" s="27" t="s">
        <v>7</v>
      </c>
      <c r="E36" s="27" t="s">
        <v>8</v>
      </c>
      <c r="F36" s="29" t="s">
        <v>9</v>
      </c>
      <c r="G36" s="29" t="s">
        <v>10</v>
      </c>
      <c r="H36" s="29" t="s">
        <v>11</v>
      </c>
      <c r="I36" s="29" t="s">
        <v>12</v>
      </c>
      <c r="J36" s="30" t="s">
        <v>13</v>
      </c>
      <c r="K36" s="31"/>
      <c r="L36" s="25">
        <v>8</v>
      </c>
      <c r="M36" s="26" t="s">
        <v>6</v>
      </c>
      <c r="N36" s="27" t="s">
        <v>7</v>
      </c>
      <c r="O36" s="27" t="s">
        <v>8</v>
      </c>
      <c r="P36" s="29" t="s">
        <v>9</v>
      </c>
      <c r="Q36" s="29" t="s">
        <v>10</v>
      </c>
      <c r="R36" s="29" t="s">
        <v>11</v>
      </c>
      <c r="S36" s="29" t="s">
        <v>12</v>
      </c>
      <c r="T36" s="30" t="s">
        <v>13</v>
      </c>
      <c r="U36" s="31" t="s">
        <v>14</v>
      </c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</row>
    <row r="37" spans="1:36" ht="15.75" customHeight="1" x14ac:dyDescent="0.2">
      <c r="A37" s="130"/>
      <c r="B37" s="126" t="s">
        <v>111</v>
      </c>
      <c r="C37" s="33">
        <f>+IF(D37="","",1)</f>
        <v>1</v>
      </c>
      <c r="D37" s="38" t="s">
        <v>182</v>
      </c>
      <c r="E37" s="38" t="s">
        <v>183</v>
      </c>
      <c r="F37" s="39">
        <v>3</v>
      </c>
      <c r="G37" s="39">
        <v>0</v>
      </c>
      <c r="H37" s="39">
        <v>0</v>
      </c>
      <c r="I37" s="24">
        <f t="shared" ref="I37:I42" si="52">IF(E37="","",F37+(G37+H37)/2)</f>
        <v>3</v>
      </c>
      <c r="J37" s="40">
        <v>5</v>
      </c>
      <c r="K37" s="37"/>
      <c r="L37" s="126" t="s">
        <v>114</v>
      </c>
      <c r="M37" s="33">
        <f>+IF(N37="","",1)</f>
        <v>1</v>
      </c>
      <c r="N37" s="38" t="s">
        <v>184</v>
      </c>
      <c r="O37" s="56" t="s">
        <v>185</v>
      </c>
      <c r="P37" s="39">
        <v>3</v>
      </c>
      <c r="Q37" s="39">
        <v>0</v>
      </c>
      <c r="R37" s="39">
        <v>0</v>
      </c>
      <c r="S37" s="24">
        <f t="shared" ref="S37:S42" si="53">IF(O37="","",P37+(Q37+R37)/2)</f>
        <v>3</v>
      </c>
      <c r="T37" s="40">
        <v>5</v>
      </c>
      <c r="U37" s="37"/>
      <c r="V37" s="32"/>
      <c r="W37" s="32" t="b">
        <f t="shared" ref="W37:W42" si="54">NOT(ISERROR((FIND("Seçmeli",E37))))</f>
        <v>0</v>
      </c>
      <c r="X37" s="32" t="b">
        <f t="shared" ref="X37:X42" si="55">NOT(ISERROR((FIND("Seçmeli",O37))))</f>
        <v>0</v>
      </c>
      <c r="Y37" s="32" t="str">
        <f t="shared" ref="Y37:Y42" si="56">+IF(W37=TRUE,J37,"")</f>
        <v/>
      </c>
      <c r="Z37" s="32" t="str">
        <f t="shared" ref="Z37:Z42" si="57">+IF(X37=TRUE,T37,"")</f>
        <v/>
      </c>
      <c r="AA37" s="32"/>
      <c r="AB37" s="32" t="b">
        <f t="shared" ref="AB37:AB42" si="58">NOT(ISERROR((FIND("Bölüm",E37))))</f>
        <v>0</v>
      </c>
      <c r="AC37" s="32" t="b">
        <f t="shared" ref="AC37:AC42" si="59">NOT(ISERROR((FIND("Bölüm",O37))))</f>
        <v>0</v>
      </c>
      <c r="AD37" s="32" t="b">
        <f t="shared" ref="AD37:AD42" si="60">NOT(ISERROR((FIND("Fakülte",E37))))</f>
        <v>0</v>
      </c>
      <c r="AE37" s="32" t="b">
        <f t="shared" ref="AE37:AE42" si="61">NOT(ISERROR((FIND("Fakülte",O37))))</f>
        <v>0</v>
      </c>
      <c r="AF37" s="32" t="b">
        <f t="shared" ref="AF37:AF42" si="62">NOT(ISERROR((FIND("Üniversite",E37))))</f>
        <v>0</v>
      </c>
      <c r="AG37" s="32" t="b">
        <f t="shared" ref="AG37:AG42" si="63">NOT(ISERROR((FIND("Üniversite",O37))))</f>
        <v>0</v>
      </c>
      <c r="AH37" s="32" t="b">
        <f t="shared" ref="AH37:AH42" si="64">NOT(ISERROR((FIND("Staj",E37))))</f>
        <v>0</v>
      </c>
      <c r="AI37" s="32" t="b">
        <f t="shared" ref="AI37:AI42" si="65">NOT(ISERROR((FIND("Staj",O37))))</f>
        <v>0</v>
      </c>
      <c r="AJ37" s="32"/>
    </row>
    <row r="38" spans="1:36" ht="15.75" customHeight="1" x14ac:dyDescent="0.2">
      <c r="A38" s="130"/>
      <c r="B38" s="132"/>
      <c r="C38" s="33">
        <f t="shared" ref="C38:C42" si="66">+IF(D38="","",C37+1)</f>
        <v>2</v>
      </c>
      <c r="D38" s="38" t="s">
        <v>186</v>
      </c>
      <c r="E38" s="38" t="s">
        <v>187</v>
      </c>
      <c r="F38" s="39">
        <v>3</v>
      </c>
      <c r="G38" s="39">
        <v>0</v>
      </c>
      <c r="H38" s="39">
        <v>0</v>
      </c>
      <c r="I38" s="24">
        <f t="shared" si="52"/>
        <v>3</v>
      </c>
      <c r="J38" s="40">
        <v>5</v>
      </c>
      <c r="K38" s="37"/>
      <c r="L38" s="132"/>
      <c r="M38" s="33">
        <f t="shared" ref="M38:M42" si="67">+IF(N38="","",M37+1)</f>
        <v>2</v>
      </c>
      <c r="N38" s="38" t="s">
        <v>188</v>
      </c>
      <c r="O38" s="56" t="s">
        <v>189</v>
      </c>
      <c r="P38" s="39">
        <v>3</v>
      </c>
      <c r="Q38" s="39">
        <v>0</v>
      </c>
      <c r="R38" s="39">
        <v>0</v>
      </c>
      <c r="S38" s="24">
        <f t="shared" si="53"/>
        <v>3</v>
      </c>
      <c r="T38" s="40">
        <v>5</v>
      </c>
      <c r="U38" s="37"/>
      <c r="V38" s="32"/>
      <c r="W38" s="32" t="b">
        <f t="shared" si="54"/>
        <v>0</v>
      </c>
      <c r="X38" s="32" t="b">
        <f t="shared" si="55"/>
        <v>0</v>
      </c>
      <c r="Y38" s="32" t="str">
        <f t="shared" si="56"/>
        <v/>
      </c>
      <c r="Z38" s="32" t="str">
        <f t="shared" si="57"/>
        <v/>
      </c>
      <c r="AA38" s="32"/>
      <c r="AB38" s="32" t="b">
        <f t="shared" si="58"/>
        <v>0</v>
      </c>
      <c r="AC38" s="32" t="b">
        <f t="shared" si="59"/>
        <v>0</v>
      </c>
      <c r="AD38" s="32" t="b">
        <f t="shared" si="60"/>
        <v>0</v>
      </c>
      <c r="AE38" s="32" t="b">
        <f t="shared" si="61"/>
        <v>0</v>
      </c>
      <c r="AF38" s="32" t="b">
        <f t="shared" si="62"/>
        <v>0</v>
      </c>
      <c r="AG38" s="32" t="b">
        <f t="shared" si="63"/>
        <v>0</v>
      </c>
      <c r="AH38" s="32" t="b">
        <f t="shared" si="64"/>
        <v>0</v>
      </c>
      <c r="AI38" s="32" t="b">
        <f t="shared" si="65"/>
        <v>0</v>
      </c>
      <c r="AJ38" s="32"/>
    </row>
    <row r="39" spans="1:36" ht="15.75" customHeight="1" x14ac:dyDescent="0.2">
      <c r="A39" s="130"/>
      <c r="B39" s="132"/>
      <c r="C39" s="33">
        <f t="shared" si="66"/>
        <v>3</v>
      </c>
      <c r="D39" s="38" t="s">
        <v>190</v>
      </c>
      <c r="E39" s="38" t="s">
        <v>74</v>
      </c>
      <c r="F39" s="39">
        <v>3</v>
      </c>
      <c r="G39" s="39">
        <v>0</v>
      </c>
      <c r="H39" s="39">
        <v>0</v>
      </c>
      <c r="I39" s="24">
        <f t="shared" si="52"/>
        <v>3</v>
      </c>
      <c r="J39" s="40">
        <v>5</v>
      </c>
      <c r="K39" s="37"/>
      <c r="L39" s="132"/>
      <c r="M39" s="33">
        <f t="shared" si="67"/>
        <v>3</v>
      </c>
      <c r="N39" s="38" t="s">
        <v>191</v>
      </c>
      <c r="O39" s="38" t="s">
        <v>196</v>
      </c>
      <c r="P39" s="39">
        <v>3</v>
      </c>
      <c r="Q39" s="39">
        <v>0</v>
      </c>
      <c r="R39" s="39">
        <v>0</v>
      </c>
      <c r="S39" s="24">
        <f t="shared" si="53"/>
        <v>3</v>
      </c>
      <c r="T39" s="40">
        <v>5</v>
      </c>
      <c r="U39" s="37"/>
      <c r="V39" s="32"/>
      <c r="W39" s="32" t="b">
        <f t="shared" si="54"/>
        <v>0</v>
      </c>
      <c r="X39" s="32" t="b">
        <f t="shared" si="55"/>
        <v>0</v>
      </c>
      <c r="Y39" s="32" t="str">
        <f t="shared" si="56"/>
        <v/>
      </c>
      <c r="Z39" s="32" t="str">
        <f t="shared" si="57"/>
        <v/>
      </c>
      <c r="AA39" s="32"/>
      <c r="AB39" s="32" t="b">
        <f t="shared" si="58"/>
        <v>0</v>
      </c>
      <c r="AC39" s="32" t="b">
        <f t="shared" si="59"/>
        <v>0</v>
      </c>
      <c r="AD39" s="32" t="b">
        <f t="shared" si="60"/>
        <v>0</v>
      </c>
      <c r="AE39" s="32" t="b">
        <f t="shared" si="61"/>
        <v>0</v>
      </c>
      <c r="AF39" s="32" t="b">
        <f t="shared" si="62"/>
        <v>0</v>
      </c>
      <c r="AG39" s="32" t="b">
        <f t="shared" si="63"/>
        <v>0</v>
      </c>
      <c r="AH39" s="32" t="b">
        <f t="shared" si="64"/>
        <v>0</v>
      </c>
      <c r="AI39" s="32" t="b">
        <f t="shared" si="65"/>
        <v>0</v>
      </c>
      <c r="AJ39" s="32"/>
    </row>
    <row r="40" spans="1:36" ht="15.75" customHeight="1" x14ac:dyDescent="0.2">
      <c r="A40" s="130"/>
      <c r="B40" s="132"/>
      <c r="C40" s="33">
        <f t="shared" si="66"/>
        <v>4</v>
      </c>
      <c r="D40" s="38" t="s">
        <v>226</v>
      </c>
      <c r="E40" s="116" t="s">
        <v>203</v>
      </c>
      <c r="F40" s="39">
        <v>3</v>
      </c>
      <c r="G40" s="39">
        <v>0</v>
      </c>
      <c r="H40" s="39">
        <v>0</v>
      </c>
      <c r="I40" s="24">
        <f t="shared" si="52"/>
        <v>3</v>
      </c>
      <c r="J40" s="40">
        <v>5</v>
      </c>
      <c r="K40" s="37"/>
      <c r="L40" s="132"/>
      <c r="M40" s="33">
        <f t="shared" si="67"/>
        <v>4</v>
      </c>
      <c r="N40" s="38" t="s">
        <v>228</v>
      </c>
      <c r="O40" s="116" t="s">
        <v>206</v>
      </c>
      <c r="P40" s="39">
        <v>3</v>
      </c>
      <c r="Q40" s="39">
        <v>0</v>
      </c>
      <c r="R40" s="39">
        <v>0</v>
      </c>
      <c r="S40" s="24">
        <f t="shared" si="53"/>
        <v>3</v>
      </c>
      <c r="T40" s="40">
        <v>5</v>
      </c>
      <c r="U40" s="37"/>
      <c r="V40" s="32"/>
      <c r="W40" s="32" t="b">
        <f t="shared" si="54"/>
        <v>1</v>
      </c>
      <c r="X40" s="32" t="b">
        <f t="shared" si="55"/>
        <v>1</v>
      </c>
      <c r="Y40" s="32">
        <f t="shared" si="56"/>
        <v>5</v>
      </c>
      <c r="Z40" s="32">
        <f t="shared" si="57"/>
        <v>5</v>
      </c>
      <c r="AA40" s="32"/>
      <c r="AB40" s="32" t="b">
        <f t="shared" si="58"/>
        <v>1</v>
      </c>
      <c r="AC40" s="32" t="b">
        <f t="shared" si="59"/>
        <v>1</v>
      </c>
      <c r="AD40" s="32" t="b">
        <f t="shared" si="60"/>
        <v>0</v>
      </c>
      <c r="AE40" s="32" t="b">
        <f t="shared" si="61"/>
        <v>0</v>
      </c>
      <c r="AF40" s="32" t="b">
        <f t="shared" si="62"/>
        <v>0</v>
      </c>
      <c r="AG40" s="32" t="b">
        <f t="shared" si="63"/>
        <v>0</v>
      </c>
      <c r="AH40" s="32" t="b">
        <f t="shared" si="64"/>
        <v>0</v>
      </c>
      <c r="AI40" s="32" t="b">
        <f t="shared" si="65"/>
        <v>0</v>
      </c>
      <c r="AJ40" s="32"/>
    </row>
    <row r="41" spans="1:36" ht="15.75" customHeight="1" x14ac:dyDescent="0.2">
      <c r="A41" s="130"/>
      <c r="B41" s="132"/>
      <c r="C41" s="33">
        <f t="shared" si="66"/>
        <v>5</v>
      </c>
      <c r="D41" s="38" t="s">
        <v>227</v>
      </c>
      <c r="E41" s="116" t="s">
        <v>204</v>
      </c>
      <c r="F41" s="39">
        <v>3</v>
      </c>
      <c r="G41" s="39">
        <v>0</v>
      </c>
      <c r="H41" s="39">
        <v>0</v>
      </c>
      <c r="I41" s="24">
        <f t="shared" si="52"/>
        <v>3</v>
      </c>
      <c r="J41" s="40">
        <v>5</v>
      </c>
      <c r="K41" s="37"/>
      <c r="L41" s="132"/>
      <c r="M41" s="33">
        <f t="shared" si="67"/>
        <v>5</v>
      </c>
      <c r="N41" s="38" t="s">
        <v>229</v>
      </c>
      <c r="O41" s="116" t="s">
        <v>207</v>
      </c>
      <c r="P41" s="39">
        <v>3</v>
      </c>
      <c r="Q41" s="39">
        <v>0</v>
      </c>
      <c r="R41" s="39">
        <v>0</v>
      </c>
      <c r="S41" s="24">
        <f t="shared" si="53"/>
        <v>3</v>
      </c>
      <c r="T41" s="40">
        <v>5</v>
      </c>
      <c r="U41" s="37"/>
      <c r="V41" s="32"/>
      <c r="W41" s="32" t="b">
        <f t="shared" si="54"/>
        <v>1</v>
      </c>
      <c r="X41" s="32" t="b">
        <f t="shared" si="55"/>
        <v>1</v>
      </c>
      <c r="Y41" s="32">
        <f t="shared" si="56"/>
        <v>5</v>
      </c>
      <c r="Z41" s="32">
        <f t="shared" si="57"/>
        <v>5</v>
      </c>
      <c r="AA41" s="32"/>
      <c r="AB41" s="32" t="b">
        <f t="shared" si="58"/>
        <v>1</v>
      </c>
      <c r="AC41" s="32" t="b">
        <f t="shared" si="59"/>
        <v>1</v>
      </c>
      <c r="AD41" s="32" t="b">
        <f t="shared" si="60"/>
        <v>0</v>
      </c>
      <c r="AE41" s="32" t="b">
        <f t="shared" si="61"/>
        <v>0</v>
      </c>
      <c r="AF41" s="32" t="b">
        <f t="shared" si="62"/>
        <v>0</v>
      </c>
      <c r="AG41" s="32" t="b">
        <f t="shared" si="63"/>
        <v>0</v>
      </c>
      <c r="AH41" s="32" t="b">
        <f t="shared" si="64"/>
        <v>0</v>
      </c>
      <c r="AI41" s="32" t="b">
        <f t="shared" si="65"/>
        <v>0</v>
      </c>
      <c r="AJ41" s="32"/>
    </row>
    <row r="42" spans="1:36" ht="15.75" customHeight="1" x14ac:dyDescent="0.2">
      <c r="A42" s="130"/>
      <c r="B42" s="132"/>
      <c r="C42" s="33">
        <f t="shared" si="66"/>
        <v>6</v>
      </c>
      <c r="D42" s="38" t="s">
        <v>219</v>
      </c>
      <c r="E42" s="117" t="s">
        <v>205</v>
      </c>
      <c r="F42" s="39">
        <v>3</v>
      </c>
      <c r="G42" s="39">
        <v>0</v>
      </c>
      <c r="H42" s="39">
        <v>0</v>
      </c>
      <c r="I42" s="24">
        <f t="shared" si="52"/>
        <v>3</v>
      </c>
      <c r="J42" s="40">
        <v>5</v>
      </c>
      <c r="K42" s="37"/>
      <c r="L42" s="132"/>
      <c r="M42" s="33">
        <f t="shared" si="67"/>
        <v>6</v>
      </c>
      <c r="N42" s="38" t="s">
        <v>220</v>
      </c>
      <c r="O42" s="117" t="s">
        <v>208</v>
      </c>
      <c r="P42" s="39">
        <v>3</v>
      </c>
      <c r="Q42" s="39">
        <v>0</v>
      </c>
      <c r="R42" s="39">
        <v>0</v>
      </c>
      <c r="S42" s="24">
        <f t="shared" si="53"/>
        <v>3</v>
      </c>
      <c r="T42" s="40">
        <v>5</v>
      </c>
      <c r="U42" s="37"/>
      <c r="V42" s="32"/>
      <c r="W42" s="32" t="b">
        <f t="shared" si="54"/>
        <v>1</v>
      </c>
      <c r="X42" s="32" t="b">
        <f t="shared" si="55"/>
        <v>1</v>
      </c>
      <c r="Y42" s="32">
        <f t="shared" si="56"/>
        <v>5</v>
      </c>
      <c r="Z42" s="32">
        <f t="shared" si="57"/>
        <v>5</v>
      </c>
      <c r="AA42" s="32"/>
      <c r="AB42" s="32" t="b">
        <f t="shared" si="58"/>
        <v>0</v>
      </c>
      <c r="AC42" s="32" t="b">
        <f t="shared" si="59"/>
        <v>0</v>
      </c>
      <c r="AD42" s="32" t="b">
        <f t="shared" si="60"/>
        <v>1</v>
      </c>
      <c r="AE42" s="32" t="b">
        <f t="shared" si="61"/>
        <v>1</v>
      </c>
      <c r="AF42" s="32" t="b">
        <f t="shared" si="62"/>
        <v>0</v>
      </c>
      <c r="AG42" s="32" t="b">
        <f t="shared" si="63"/>
        <v>0</v>
      </c>
      <c r="AH42" s="32" t="b">
        <f t="shared" si="64"/>
        <v>0</v>
      </c>
      <c r="AI42" s="32" t="b">
        <f t="shared" si="65"/>
        <v>0</v>
      </c>
      <c r="AJ42" s="32"/>
    </row>
    <row r="43" spans="1:36" ht="15.75" customHeight="1" x14ac:dyDescent="0.2">
      <c r="A43" s="130"/>
      <c r="B43" s="132"/>
      <c r="C43" s="43"/>
      <c r="D43" s="44"/>
      <c r="E43" s="45" t="s">
        <v>54</v>
      </c>
      <c r="F43" s="46">
        <f>+SUM(F37:F42)</f>
        <v>18</v>
      </c>
      <c r="G43" s="47">
        <f>+SUM(G37:G42)</f>
        <v>0</v>
      </c>
      <c r="H43" s="47">
        <f>+SUM(H37:H42)</f>
        <v>0</v>
      </c>
      <c r="I43" s="47">
        <f>+SUM(I37:I42)</f>
        <v>18</v>
      </c>
      <c r="J43" s="48">
        <f>+SUM(J37:J42)</f>
        <v>30</v>
      </c>
      <c r="K43" s="49"/>
      <c r="L43" s="132"/>
      <c r="M43" s="43"/>
      <c r="N43" s="44"/>
      <c r="O43" s="45" t="s">
        <v>54</v>
      </c>
      <c r="P43" s="46">
        <f>+SUM(P37:P42)</f>
        <v>18</v>
      </c>
      <c r="Q43" s="47">
        <f>+SUM(Q37:Q42)</f>
        <v>0</v>
      </c>
      <c r="R43" s="47">
        <f>+SUM(R37:R42)</f>
        <v>0</v>
      </c>
      <c r="S43" s="47">
        <f>+SUM(S37:S42)</f>
        <v>18</v>
      </c>
      <c r="T43" s="48">
        <f>+SUM(T37:T42)</f>
        <v>30</v>
      </c>
      <c r="U43" s="49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</row>
    <row r="44" spans="1:36" ht="15.75" customHeight="1" thickBot="1" x14ac:dyDescent="0.25">
      <c r="A44" s="131"/>
      <c r="B44" s="133"/>
      <c r="C44" s="58"/>
      <c r="D44" s="59"/>
      <c r="E44" s="60" t="s">
        <v>55</v>
      </c>
      <c r="F44" s="61">
        <f>P35+F43</f>
        <v>146</v>
      </c>
      <c r="G44" s="61">
        <f>Q35+G43</f>
        <v>4</v>
      </c>
      <c r="H44" s="61">
        <f>R35+H43</f>
        <v>0</v>
      </c>
      <c r="I44" s="61">
        <f>S35+I43</f>
        <v>148</v>
      </c>
      <c r="J44" s="62">
        <f>T35+J43</f>
        <v>210</v>
      </c>
      <c r="K44" s="63"/>
      <c r="L44" s="133"/>
      <c r="M44" s="58"/>
      <c r="N44" s="59"/>
      <c r="O44" s="60" t="s">
        <v>125</v>
      </c>
      <c r="P44" s="61">
        <f t="shared" ref="P44:T44" si="68">F44+P43</f>
        <v>164</v>
      </c>
      <c r="Q44" s="61">
        <f t="shared" si="68"/>
        <v>4</v>
      </c>
      <c r="R44" s="61">
        <f t="shared" si="68"/>
        <v>0</v>
      </c>
      <c r="S44" s="61">
        <f t="shared" si="68"/>
        <v>166</v>
      </c>
      <c r="T44" s="62">
        <f t="shared" si="68"/>
        <v>240</v>
      </c>
      <c r="U44" s="63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</row>
    <row r="45" spans="1:36" ht="15.75" hidden="1" customHeight="1" x14ac:dyDescent="0.2">
      <c r="A45" s="7"/>
      <c r="B45" s="64"/>
      <c r="C45" s="5"/>
      <c r="D45" s="64"/>
      <c r="E45" s="65"/>
      <c r="F45" s="65"/>
      <c r="G45" s="65"/>
      <c r="H45" s="65"/>
      <c r="I45" s="64"/>
      <c r="J45" s="66"/>
      <c r="K45" s="65"/>
      <c r="L45" s="64"/>
      <c r="M45" s="5"/>
      <c r="N45" s="64"/>
      <c r="O45" s="8" t="s">
        <v>0</v>
      </c>
      <c r="P45" s="67">
        <f>+F13+P13+F24+P24+F34+P34+F43+P43</f>
        <v>164</v>
      </c>
      <c r="Q45" s="67">
        <f>+G13+Q13+G24+Q24+G34+Q34+G43+Q43</f>
        <v>4</v>
      </c>
      <c r="R45" s="67">
        <f>+H13+R13+H24+R24+H34+R34+H43+R43</f>
        <v>0</v>
      </c>
      <c r="S45" s="68">
        <f>+I13+S13+I24+S24+I34+S34+I43+S43</f>
        <v>166</v>
      </c>
      <c r="T45" s="69">
        <f>+J13+T13+J24+T24+J34+T34+J43+T43</f>
        <v>240</v>
      </c>
      <c r="U45" s="70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</row>
    <row r="46" spans="1:36" ht="15.75" customHeight="1" x14ac:dyDescent="0.2">
      <c r="A46" s="1"/>
      <c r="B46" s="51"/>
      <c r="C46" s="72"/>
      <c r="D46" s="51"/>
      <c r="E46" s="73"/>
      <c r="F46" s="73"/>
      <c r="G46" s="73"/>
      <c r="H46" s="73"/>
      <c r="I46" s="51"/>
      <c r="J46" s="74"/>
      <c r="K46" s="73"/>
      <c r="L46" s="51"/>
      <c r="M46" s="72"/>
      <c r="N46" s="51"/>
      <c r="O46" s="32"/>
      <c r="P46" s="32"/>
      <c r="Q46" s="32"/>
      <c r="R46" s="32"/>
      <c r="S46" s="32"/>
      <c r="T46" s="32"/>
      <c r="U46" s="3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</row>
    <row r="47" spans="1:36" ht="15.75" customHeight="1" x14ac:dyDescent="0.2">
      <c r="A47" s="7"/>
      <c r="B47" s="64"/>
      <c r="C47" s="5"/>
      <c r="D47" s="64"/>
      <c r="E47" s="65"/>
      <c r="F47" s="65"/>
      <c r="G47" s="65"/>
      <c r="H47" s="65"/>
      <c r="I47" s="64"/>
      <c r="J47" s="66"/>
      <c r="K47" s="65"/>
      <c r="L47" s="64"/>
      <c r="M47" s="5"/>
      <c r="N47" s="64"/>
      <c r="O47" s="92"/>
      <c r="P47" s="76"/>
      <c r="Q47" s="76"/>
      <c r="R47" s="8" t="s">
        <v>126</v>
      </c>
      <c r="S47" s="120">
        <f>Y1+Z1</f>
        <v>63</v>
      </c>
      <c r="T47" s="129"/>
      <c r="U47" s="70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</row>
    <row r="48" spans="1:36" ht="15.75" customHeight="1" x14ac:dyDescent="0.2">
      <c r="A48" s="7"/>
      <c r="B48" s="64"/>
      <c r="C48" s="5"/>
      <c r="D48" s="64"/>
      <c r="E48" s="65"/>
      <c r="F48" s="65"/>
      <c r="G48" s="65"/>
      <c r="H48" s="65"/>
      <c r="I48" s="64"/>
      <c r="J48" s="66"/>
      <c r="K48" s="65"/>
      <c r="L48" s="64"/>
      <c r="M48" s="5"/>
      <c r="N48" s="64"/>
      <c r="O48" s="92"/>
      <c r="P48" s="76"/>
      <c r="Q48" s="76"/>
      <c r="R48" s="77" t="s">
        <v>127</v>
      </c>
      <c r="S48" s="122">
        <f>V1</f>
        <v>0.26250000000000001</v>
      </c>
      <c r="T48" s="129"/>
      <c r="U48" s="70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</row>
    <row r="49" spans="1:36" ht="11.25" customHeight="1" x14ac:dyDescent="0.2">
      <c r="A49" s="78"/>
      <c r="B49" s="73"/>
      <c r="C49" s="73"/>
      <c r="D49" s="73"/>
      <c r="E49" s="73"/>
      <c r="F49" s="73"/>
      <c r="G49" s="73"/>
      <c r="H49" s="73"/>
      <c r="I49" s="51"/>
      <c r="J49" s="74"/>
      <c r="K49" s="73"/>
      <c r="L49" s="73"/>
      <c r="M49" s="79"/>
      <c r="N49" s="73"/>
      <c r="O49" s="73"/>
      <c r="P49" s="73"/>
      <c r="Q49" s="73"/>
      <c r="R49" s="73"/>
      <c r="S49" s="51"/>
      <c r="T49" s="74"/>
      <c r="U49" s="73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</row>
    <row r="50" spans="1:36" ht="11.25" customHeight="1" x14ac:dyDescent="0.2">
      <c r="A50" s="80"/>
      <c r="B50" s="81" t="s">
        <v>128</v>
      </c>
      <c r="C50" s="82"/>
      <c r="D50" s="8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4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</row>
    <row r="51" spans="1:36" ht="11.25" customHeight="1" x14ac:dyDescent="0.2">
      <c r="A51" s="80"/>
      <c r="B51" s="85"/>
      <c r="C51" s="80"/>
      <c r="D51" s="93" t="s">
        <v>131</v>
      </c>
      <c r="E51" s="94" t="s">
        <v>192</v>
      </c>
      <c r="F51" s="80"/>
      <c r="G51" s="80"/>
      <c r="H51" s="80"/>
      <c r="I51" s="80"/>
      <c r="J51" s="80"/>
      <c r="K51" s="80"/>
      <c r="L51" s="80"/>
      <c r="M51" s="80"/>
      <c r="N51" s="93" t="s">
        <v>9</v>
      </c>
      <c r="O51" s="94" t="s">
        <v>130</v>
      </c>
      <c r="P51" s="80"/>
      <c r="Q51" s="80"/>
      <c r="R51" s="80"/>
      <c r="S51" s="80"/>
      <c r="T51" s="80"/>
      <c r="U51" s="88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</row>
    <row r="52" spans="1:36" ht="11.25" customHeight="1" x14ac:dyDescent="0.2">
      <c r="A52" s="80"/>
      <c r="B52" s="85"/>
      <c r="C52" s="80"/>
      <c r="D52" s="93" t="s">
        <v>129</v>
      </c>
      <c r="E52" s="94" t="s">
        <v>193</v>
      </c>
      <c r="F52" s="80"/>
      <c r="G52" s="80"/>
      <c r="H52" s="80"/>
      <c r="I52" s="80"/>
      <c r="J52" s="80"/>
      <c r="K52" s="80"/>
      <c r="L52" s="80"/>
      <c r="M52" s="80"/>
      <c r="N52" s="93" t="s">
        <v>10</v>
      </c>
      <c r="O52" s="94" t="s">
        <v>133</v>
      </c>
      <c r="P52" s="80"/>
      <c r="Q52" s="80"/>
      <c r="R52" s="80"/>
      <c r="S52" s="80"/>
      <c r="T52" s="80"/>
      <c r="U52" s="88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</row>
    <row r="53" spans="1:36" ht="11.25" customHeight="1" x14ac:dyDescent="0.2">
      <c r="A53" s="80"/>
      <c r="B53" s="85"/>
      <c r="C53" s="80"/>
      <c r="D53" s="93" t="s">
        <v>233</v>
      </c>
      <c r="E53" s="94" t="s">
        <v>234</v>
      </c>
      <c r="F53" s="80"/>
      <c r="G53" s="80"/>
      <c r="H53" s="80"/>
      <c r="I53" s="80"/>
      <c r="J53" s="80"/>
      <c r="K53" s="80"/>
      <c r="L53" s="80"/>
      <c r="M53" s="80"/>
      <c r="N53" s="93" t="s">
        <v>11</v>
      </c>
      <c r="O53" s="94" t="s">
        <v>136</v>
      </c>
      <c r="P53" s="80"/>
      <c r="Q53" s="80"/>
      <c r="R53" s="80"/>
      <c r="S53" s="80"/>
      <c r="T53" s="80"/>
      <c r="U53" s="88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</row>
    <row r="54" spans="1:36" ht="11.25" customHeight="1" x14ac:dyDescent="0.2">
      <c r="A54" s="80"/>
      <c r="B54" s="85"/>
      <c r="C54" s="80"/>
      <c r="D54" s="93" t="s">
        <v>231</v>
      </c>
      <c r="E54" s="94" t="s">
        <v>237</v>
      </c>
      <c r="F54" s="80"/>
      <c r="G54" s="80"/>
      <c r="H54" s="80"/>
      <c r="I54" s="80"/>
      <c r="J54" s="80"/>
      <c r="K54" s="80"/>
      <c r="L54" s="80"/>
      <c r="M54" s="80"/>
      <c r="N54" s="93" t="s">
        <v>13</v>
      </c>
      <c r="O54" s="94" t="s">
        <v>139</v>
      </c>
      <c r="P54" s="80"/>
      <c r="Q54" s="80"/>
      <c r="R54" s="80"/>
      <c r="S54" s="80"/>
      <c r="T54" s="80"/>
      <c r="U54" s="88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</row>
    <row r="55" spans="1:36" ht="11.25" customHeight="1" x14ac:dyDescent="0.2">
      <c r="A55" s="80"/>
      <c r="B55" s="85"/>
      <c r="C55" s="80"/>
      <c r="D55" s="93" t="s">
        <v>134</v>
      </c>
      <c r="E55" s="94" t="s">
        <v>135</v>
      </c>
      <c r="F55" s="91"/>
      <c r="G55" s="91"/>
      <c r="H55" s="80"/>
      <c r="I55" s="80"/>
      <c r="J55" s="80"/>
      <c r="K55" s="80"/>
      <c r="L55" s="80"/>
      <c r="M55" s="80"/>
      <c r="N55" s="93"/>
      <c r="O55" s="94"/>
      <c r="P55" s="80"/>
      <c r="Q55" s="80"/>
      <c r="R55" s="80"/>
      <c r="S55" s="80"/>
      <c r="T55" s="80"/>
      <c r="U55" s="88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</row>
    <row r="56" spans="1:36" ht="11.25" customHeight="1" x14ac:dyDescent="0.2">
      <c r="A56" s="80"/>
      <c r="B56" s="85"/>
      <c r="C56" s="80"/>
      <c r="D56" s="93" t="s">
        <v>137</v>
      </c>
      <c r="E56" s="94" t="s">
        <v>138</v>
      </c>
      <c r="F56" s="91"/>
      <c r="G56" s="91"/>
      <c r="H56" s="80"/>
      <c r="I56" s="80"/>
      <c r="J56" s="80"/>
      <c r="K56" s="80"/>
      <c r="L56" s="80"/>
      <c r="M56" s="80"/>
      <c r="N56" s="93"/>
      <c r="O56" s="94"/>
      <c r="P56" s="80"/>
      <c r="Q56" s="80"/>
      <c r="R56" s="80"/>
      <c r="S56" s="80"/>
      <c r="T56" s="80"/>
      <c r="U56" s="88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</row>
    <row r="57" spans="1:36" ht="11.25" customHeight="1" x14ac:dyDescent="0.2">
      <c r="A57" s="80"/>
      <c r="B57" s="85"/>
      <c r="C57" s="80"/>
      <c r="D57" s="93" t="s">
        <v>140</v>
      </c>
      <c r="E57" s="94" t="s">
        <v>141</v>
      </c>
      <c r="F57" s="91"/>
      <c r="G57" s="91"/>
      <c r="H57" s="80"/>
      <c r="I57" s="80"/>
      <c r="J57" s="80"/>
      <c r="K57" s="80"/>
      <c r="L57" s="80"/>
      <c r="M57" s="80"/>
      <c r="N57" s="93"/>
      <c r="O57" s="94"/>
      <c r="P57" s="80"/>
      <c r="Q57" s="80"/>
      <c r="R57" s="80"/>
      <c r="S57" s="80"/>
      <c r="T57" s="80"/>
      <c r="U57" s="88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</row>
    <row r="58" spans="1:36" ht="11.25" customHeight="1" x14ac:dyDescent="0.2">
      <c r="A58" s="80"/>
      <c r="B58" s="96"/>
      <c r="C58" s="97"/>
      <c r="D58" s="98" t="s">
        <v>142</v>
      </c>
      <c r="E58" s="99" t="s">
        <v>143</v>
      </c>
      <c r="F58" s="100"/>
      <c r="G58" s="100"/>
      <c r="H58" s="97"/>
      <c r="I58" s="97"/>
      <c r="J58" s="97"/>
      <c r="K58" s="97"/>
      <c r="L58" s="97"/>
      <c r="M58" s="97"/>
      <c r="N58" s="98"/>
      <c r="O58" s="99"/>
      <c r="P58" s="97"/>
      <c r="Q58" s="97"/>
      <c r="R58" s="97"/>
      <c r="S58" s="97"/>
      <c r="T58" s="97"/>
      <c r="U58" s="101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</row>
    <row r="59" spans="1:36" ht="11.25" customHeight="1" x14ac:dyDescent="0.2">
      <c r="A59" s="78"/>
      <c r="B59" s="102" t="s">
        <v>194</v>
      </c>
      <c r="C59" s="103"/>
      <c r="D59" s="105"/>
      <c r="E59" s="105"/>
      <c r="F59" s="106"/>
      <c r="G59" s="106"/>
      <c r="H59" s="106"/>
      <c r="I59" s="107"/>
      <c r="J59" s="108"/>
      <c r="K59" s="109"/>
      <c r="L59" s="105"/>
      <c r="M59" s="103"/>
      <c r="N59" s="105"/>
      <c r="O59" s="105"/>
      <c r="P59" s="106"/>
      <c r="Q59" s="106"/>
      <c r="R59" s="106"/>
      <c r="S59" s="107"/>
      <c r="T59" s="108"/>
      <c r="U59" s="110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</row>
    <row r="60" spans="1:36" ht="11.25" customHeight="1" x14ac:dyDescent="0.2">
      <c r="A60" s="78"/>
      <c r="B60" s="73"/>
      <c r="C60" s="79"/>
      <c r="D60" s="73"/>
      <c r="E60" s="73"/>
      <c r="F60" s="32"/>
      <c r="G60" s="32"/>
      <c r="H60" s="32"/>
      <c r="I60" s="22"/>
      <c r="J60" s="111"/>
      <c r="K60" s="112"/>
      <c r="L60" s="73"/>
      <c r="M60" s="79"/>
      <c r="N60" s="73"/>
      <c r="O60" s="73"/>
      <c r="P60" s="32"/>
      <c r="Q60" s="32"/>
      <c r="R60" s="32"/>
      <c r="S60" s="22"/>
      <c r="T60" s="111"/>
      <c r="U60" s="11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</row>
    <row r="61" spans="1:36" ht="11.25" customHeight="1" x14ac:dyDescent="0.2">
      <c r="A61" s="78"/>
      <c r="B61" s="73"/>
      <c r="C61" s="79"/>
      <c r="D61" s="73"/>
      <c r="E61" s="73"/>
      <c r="F61" s="32"/>
      <c r="G61" s="32"/>
      <c r="H61" s="32"/>
      <c r="I61" s="22"/>
      <c r="J61" s="111"/>
      <c r="K61" s="112"/>
      <c r="L61" s="73"/>
      <c r="M61" s="79"/>
      <c r="N61" s="73"/>
      <c r="O61" s="73"/>
      <c r="P61" s="32"/>
      <c r="Q61" s="32"/>
      <c r="R61" s="32"/>
      <c r="S61" s="22"/>
      <c r="T61" s="111"/>
      <c r="U61" s="11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</row>
    <row r="62" spans="1:36" ht="11.25" customHeight="1" x14ac:dyDescent="0.2">
      <c r="A62" s="78"/>
      <c r="B62" s="73"/>
      <c r="C62" s="79"/>
      <c r="D62" s="73"/>
      <c r="E62" s="73"/>
      <c r="F62" s="32"/>
      <c r="G62" s="32"/>
      <c r="H62" s="32"/>
      <c r="I62" s="22"/>
      <c r="J62" s="111"/>
      <c r="K62" s="112"/>
      <c r="L62" s="73"/>
      <c r="M62" s="79"/>
      <c r="N62" s="73"/>
      <c r="O62" s="73"/>
      <c r="P62" s="32"/>
      <c r="Q62" s="32"/>
      <c r="R62" s="32"/>
      <c r="S62" s="22"/>
      <c r="T62" s="111"/>
      <c r="U62" s="11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</row>
    <row r="63" spans="1:36" ht="11.25" customHeight="1" x14ac:dyDescent="0.2">
      <c r="A63" s="78"/>
      <c r="B63" s="73"/>
      <c r="C63" s="79"/>
      <c r="D63" s="73"/>
      <c r="E63" s="73"/>
      <c r="F63" s="32"/>
      <c r="G63" s="32"/>
      <c r="H63" s="32"/>
      <c r="I63" s="22"/>
      <c r="J63" s="111"/>
      <c r="K63" s="112"/>
      <c r="L63" s="73"/>
      <c r="M63" s="79"/>
      <c r="N63" s="73"/>
      <c r="O63" s="73"/>
      <c r="P63" s="32"/>
      <c r="Q63" s="32"/>
      <c r="R63" s="32"/>
      <c r="S63" s="22"/>
      <c r="T63" s="111"/>
      <c r="U63" s="11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</row>
    <row r="64" spans="1:36" ht="11.25" customHeight="1" x14ac:dyDescent="0.2">
      <c r="A64" s="78"/>
      <c r="B64" s="73"/>
      <c r="C64" s="79"/>
      <c r="D64" s="73"/>
      <c r="E64" s="73"/>
      <c r="F64" s="32"/>
      <c r="G64" s="32"/>
      <c r="H64" s="32"/>
      <c r="I64" s="22"/>
      <c r="J64" s="111"/>
      <c r="K64" s="112"/>
      <c r="L64" s="73"/>
      <c r="M64" s="79"/>
      <c r="N64" s="73"/>
      <c r="O64" s="73"/>
      <c r="P64" s="32"/>
      <c r="Q64" s="32"/>
      <c r="R64" s="32"/>
      <c r="S64" s="22"/>
      <c r="T64" s="111"/>
      <c r="U64" s="11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</row>
    <row r="65" spans="1:36" ht="11.25" customHeight="1" x14ac:dyDescent="0.2">
      <c r="A65" s="78"/>
      <c r="B65" s="73"/>
      <c r="C65" s="79"/>
      <c r="D65" s="73"/>
      <c r="E65" s="73"/>
      <c r="F65" s="32"/>
      <c r="G65" s="32"/>
      <c r="H65" s="32"/>
      <c r="I65" s="22"/>
      <c r="J65" s="111"/>
      <c r="K65" s="112"/>
      <c r="L65" s="73"/>
      <c r="M65" s="79"/>
      <c r="N65" s="73"/>
      <c r="O65" s="73"/>
      <c r="P65" s="32"/>
      <c r="Q65" s="32"/>
      <c r="R65" s="32"/>
      <c r="S65" s="22"/>
      <c r="T65" s="111"/>
      <c r="U65" s="11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</row>
    <row r="66" spans="1:36" ht="11.25" customHeight="1" x14ac:dyDescent="0.2">
      <c r="A66" s="78"/>
      <c r="B66" s="73"/>
      <c r="C66" s="79"/>
      <c r="D66" s="73"/>
      <c r="E66" s="73"/>
      <c r="F66" s="32"/>
      <c r="G66" s="32"/>
      <c r="H66" s="32"/>
      <c r="I66" s="22"/>
      <c r="J66" s="111"/>
      <c r="K66" s="112"/>
      <c r="L66" s="73"/>
      <c r="M66" s="79"/>
      <c r="N66" s="73"/>
      <c r="O66" s="73"/>
      <c r="P66" s="32"/>
      <c r="Q66" s="32"/>
      <c r="R66" s="32"/>
      <c r="S66" s="22"/>
      <c r="T66" s="111"/>
      <c r="U66" s="11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</row>
    <row r="67" spans="1:36" ht="11.25" customHeight="1" x14ac:dyDescent="0.2">
      <c r="A67" s="78"/>
      <c r="B67" s="73"/>
      <c r="C67" s="79"/>
      <c r="D67" s="73"/>
      <c r="E67" s="73"/>
      <c r="F67" s="32"/>
      <c r="G67" s="32"/>
      <c r="H67" s="32"/>
      <c r="I67" s="22"/>
      <c r="J67" s="111"/>
      <c r="K67" s="112"/>
      <c r="L67" s="73"/>
      <c r="M67" s="79"/>
      <c r="N67" s="73"/>
      <c r="O67" s="73"/>
      <c r="P67" s="32"/>
      <c r="Q67" s="32"/>
      <c r="R67" s="32"/>
      <c r="S67" s="22"/>
      <c r="T67" s="111"/>
      <c r="U67" s="11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</row>
    <row r="68" spans="1:36" ht="11.25" customHeight="1" x14ac:dyDescent="0.2">
      <c r="A68" s="78"/>
      <c r="B68" s="73"/>
      <c r="C68" s="79"/>
      <c r="D68" s="73"/>
      <c r="E68" s="73"/>
      <c r="F68" s="32"/>
      <c r="G68" s="32"/>
      <c r="H68" s="32"/>
      <c r="I68" s="22"/>
      <c r="J68" s="111"/>
      <c r="K68" s="112"/>
      <c r="L68" s="73"/>
      <c r="M68" s="79"/>
      <c r="N68" s="73"/>
      <c r="O68" s="73"/>
      <c r="P68" s="32"/>
      <c r="Q68" s="32"/>
      <c r="R68" s="32"/>
      <c r="S68" s="22"/>
      <c r="T68" s="111"/>
      <c r="U68" s="11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</row>
    <row r="69" spans="1:36" ht="11.25" customHeight="1" x14ac:dyDescent="0.2">
      <c r="A69" s="78"/>
      <c r="B69" s="73"/>
      <c r="C69" s="79"/>
      <c r="D69" s="73"/>
      <c r="E69" s="73"/>
      <c r="F69" s="32"/>
      <c r="G69" s="32"/>
      <c r="H69" s="32"/>
      <c r="I69" s="22"/>
      <c r="J69" s="111"/>
      <c r="K69" s="112"/>
      <c r="L69" s="73"/>
      <c r="M69" s="79"/>
      <c r="N69" s="73"/>
      <c r="O69" s="73"/>
      <c r="P69" s="32"/>
      <c r="Q69" s="32"/>
      <c r="R69" s="32"/>
      <c r="S69" s="22"/>
      <c r="T69" s="111"/>
      <c r="U69" s="11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</row>
    <row r="70" spans="1:36" ht="11.25" customHeight="1" x14ac:dyDescent="0.2">
      <c r="A70" s="78"/>
      <c r="B70" s="73"/>
      <c r="C70" s="79"/>
      <c r="D70" s="73"/>
      <c r="E70" s="73"/>
      <c r="F70" s="32"/>
      <c r="G70" s="32"/>
      <c r="H70" s="32"/>
      <c r="I70" s="22"/>
      <c r="J70" s="111"/>
      <c r="K70" s="112"/>
      <c r="L70" s="73"/>
      <c r="M70" s="79"/>
      <c r="N70" s="73"/>
      <c r="O70" s="73"/>
      <c r="P70" s="32"/>
      <c r="Q70" s="32"/>
      <c r="R70" s="32"/>
      <c r="S70" s="22"/>
      <c r="T70" s="111"/>
      <c r="U70" s="11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</row>
    <row r="71" spans="1:36" ht="11.25" customHeight="1" x14ac:dyDescent="0.2">
      <c r="A71" s="78"/>
      <c r="B71" s="73"/>
      <c r="C71" s="79"/>
      <c r="D71" s="73"/>
      <c r="E71" s="73"/>
      <c r="F71" s="32"/>
      <c r="G71" s="32"/>
      <c r="H71" s="32"/>
      <c r="I71" s="22"/>
      <c r="J71" s="111"/>
      <c r="K71" s="112"/>
      <c r="L71" s="73"/>
      <c r="M71" s="79"/>
      <c r="N71" s="73"/>
      <c r="O71" s="73"/>
      <c r="P71" s="32"/>
      <c r="Q71" s="32"/>
      <c r="R71" s="32"/>
      <c r="S71" s="22"/>
      <c r="T71" s="111"/>
      <c r="U71" s="11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</row>
    <row r="72" spans="1:36" ht="11.25" customHeight="1" x14ac:dyDescent="0.2">
      <c r="A72" s="78"/>
      <c r="B72" s="73"/>
      <c r="C72" s="79"/>
      <c r="D72" s="73"/>
      <c r="E72" s="73"/>
      <c r="F72" s="32"/>
      <c r="G72" s="32"/>
      <c r="H72" s="32"/>
      <c r="I72" s="22"/>
      <c r="J72" s="111"/>
      <c r="K72" s="112"/>
      <c r="L72" s="73"/>
      <c r="M72" s="79"/>
      <c r="N72" s="73"/>
      <c r="O72" s="73"/>
      <c r="P72" s="32"/>
      <c r="Q72" s="32"/>
      <c r="R72" s="32"/>
      <c r="S72" s="22"/>
      <c r="T72" s="111"/>
      <c r="U72" s="11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</row>
    <row r="73" spans="1:36" ht="11.25" customHeight="1" x14ac:dyDescent="0.2">
      <c r="A73" s="78"/>
      <c r="B73" s="73"/>
      <c r="C73" s="79"/>
      <c r="D73" s="73"/>
      <c r="E73" s="73"/>
      <c r="F73" s="32"/>
      <c r="G73" s="32"/>
      <c r="H73" s="32"/>
      <c r="I73" s="22"/>
      <c r="J73" s="111"/>
      <c r="K73" s="112"/>
      <c r="L73" s="73"/>
      <c r="M73" s="79"/>
      <c r="N73" s="73"/>
      <c r="O73" s="73"/>
      <c r="P73" s="32"/>
      <c r="Q73" s="32"/>
      <c r="R73" s="32"/>
      <c r="S73" s="22"/>
      <c r="T73" s="111"/>
      <c r="U73" s="11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</row>
    <row r="74" spans="1:36" ht="11.25" customHeight="1" x14ac:dyDescent="0.2">
      <c r="A74" s="78"/>
      <c r="B74" s="73"/>
      <c r="C74" s="79"/>
      <c r="D74" s="73"/>
      <c r="E74" s="73"/>
      <c r="F74" s="32"/>
      <c r="G74" s="32"/>
      <c r="H74" s="32"/>
      <c r="I74" s="22"/>
      <c r="J74" s="111"/>
      <c r="K74" s="112"/>
      <c r="L74" s="73"/>
      <c r="M74" s="79"/>
      <c r="N74" s="73"/>
      <c r="O74" s="73"/>
      <c r="P74" s="32"/>
      <c r="Q74" s="32"/>
      <c r="R74" s="32"/>
      <c r="S74" s="22"/>
      <c r="T74" s="111"/>
      <c r="U74" s="11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</row>
    <row r="75" spans="1:36" ht="11.25" customHeight="1" x14ac:dyDescent="0.2">
      <c r="A75" s="78"/>
      <c r="B75" s="73"/>
      <c r="C75" s="79"/>
      <c r="D75" s="73"/>
      <c r="E75" s="73"/>
      <c r="F75" s="32"/>
      <c r="G75" s="32"/>
      <c r="H75" s="32"/>
      <c r="I75" s="22"/>
      <c r="J75" s="111"/>
      <c r="K75" s="112"/>
      <c r="L75" s="73"/>
      <c r="M75" s="79"/>
      <c r="N75" s="73"/>
      <c r="O75" s="73"/>
      <c r="P75" s="32"/>
      <c r="Q75" s="32"/>
      <c r="R75" s="32"/>
      <c r="S75" s="22"/>
      <c r="T75" s="111"/>
      <c r="U75" s="11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</row>
    <row r="76" spans="1:36" ht="11.25" customHeight="1" x14ac:dyDescent="0.2">
      <c r="A76" s="78"/>
      <c r="B76" s="73"/>
      <c r="C76" s="79"/>
      <c r="D76" s="73"/>
      <c r="E76" s="73"/>
      <c r="F76" s="32"/>
      <c r="G76" s="32"/>
      <c r="H76" s="32"/>
      <c r="I76" s="22"/>
      <c r="J76" s="111"/>
      <c r="K76" s="112"/>
      <c r="L76" s="73"/>
      <c r="M76" s="79"/>
      <c r="N76" s="73"/>
      <c r="O76" s="73"/>
      <c r="P76" s="32"/>
      <c r="Q76" s="32"/>
      <c r="R76" s="32"/>
      <c r="S76" s="22"/>
      <c r="T76" s="111"/>
      <c r="U76" s="11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spans="1:36" ht="11.25" customHeight="1" x14ac:dyDescent="0.2">
      <c r="A77" s="78"/>
      <c r="B77" s="73"/>
      <c r="C77" s="79"/>
      <c r="D77" s="73"/>
      <c r="E77" s="73"/>
      <c r="F77" s="32"/>
      <c r="G77" s="32"/>
      <c r="H77" s="32"/>
      <c r="I77" s="22"/>
      <c r="J77" s="111"/>
      <c r="K77" s="112"/>
      <c r="L77" s="73"/>
      <c r="M77" s="79"/>
      <c r="N77" s="73"/>
      <c r="O77" s="73"/>
      <c r="P77" s="32"/>
      <c r="Q77" s="32"/>
      <c r="R77" s="32"/>
      <c r="S77" s="22"/>
      <c r="T77" s="111"/>
      <c r="U77" s="11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spans="1:36" ht="11.25" customHeight="1" x14ac:dyDescent="0.2">
      <c r="A78" s="78"/>
      <c r="B78" s="73"/>
      <c r="C78" s="79"/>
      <c r="D78" s="73"/>
      <c r="E78" s="73"/>
      <c r="F78" s="32"/>
      <c r="G78" s="32"/>
      <c r="H78" s="32"/>
      <c r="I78" s="22"/>
      <c r="J78" s="111"/>
      <c r="K78" s="112"/>
      <c r="L78" s="73"/>
      <c r="M78" s="79"/>
      <c r="N78" s="73"/>
      <c r="O78" s="73"/>
      <c r="P78" s="32"/>
      <c r="Q78" s="32"/>
      <c r="R78" s="32"/>
      <c r="S78" s="22"/>
      <c r="T78" s="111"/>
      <c r="U78" s="11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</row>
    <row r="79" spans="1:36" ht="11.25" customHeight="1" x14ac:dyDescent="0.2">
      <c r="A79" s="78"/>
      <c r="B79" s="73"/>
      <c r="C79" s="79"/>
      <c r="D79" s="73"/>
      <c r="E79" s="73"/>
      <c r="F79" s="32"/>
      <c r="G79" s="32"/>
      <c r="H79" s="32"/>
      <c r="I79" s="22"/>
      <c r="J79" s="111"/>
      <c r="K79" s="112"/>
      <c r="L79" s="73"/>
      <c r="M79" s="79"/>
      <c r="N79" s="73"/>
      <c r="O79" s="73"/>
      <c r="P79" s="32"/>
      <c r="Q79" s="32"/>
      <c r="R79" s="32"/>
      <c r="S79" s="22"/>
      <c r="T79" s="111"/>
      <c r="U79" s="11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spans="1:36" ht="11.25" customHeight="1" x14ac:dyDescent="0.2">
      <c r="A80" s="78"/>
      <c r="B80" s="73"/>
      <c r="C80" s="79"/>
      <c r="D80" s="73"/>
      <c r="E80" s="73"/>
      <c r="F80" s="32"/>
      <c r="G80" s="32"/>
      <c r="H80" s="32"/>
      <c r="I80" s="22"/>
      <c r="J80" s="111"/>
      <c r="K80" s="112"/>
      <c r="L80" s="73"/>
      <c r="M80" s="79"/>
      <c r="N80" s="73"/>
      <c r="O80" s="73"/>
      <c r="P80" s="32"/>
      <c r="Q80" s="32"/>
      <c r="R80" s="32"/>
      <c r="S80" s="22"/>
      <c r="T80" s="111"/>
      <c r="U80" s="11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</row>
    <row r="81" spans="1:36" ht="11.25" customHeight="1" x14ac:dyDescent="0.2">
      <c r="A81" s="78"/>
      <c r="B81" s="73"/>
      <c r="C81" s="79"/>
      <c r="D81" s="73"/>
      <c r="E81" s="73"/>
      <c r="F81" s="32"/>
      <c r="G81" s="32"/>
      <c r="H81" s="32"/>
      <c r="I81" s="22"/>
      <c r="J81" s="111"/>
      <c r="K81" s="112"/>
      <c r="L81" s="73"/>
      <c r="M81" s="79"/>
      <c r="N81" s="73"/>
      <c r="O81" s="73"/>
      <c r="P81" s="32"/>
      <c r="Q81" s="32"/>
      <c r="R81" s="32"/>
      <c r="S81" s="22"/>
      <c r="T81" s="111"/>
      <c r="U81" s="11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</row>
    <row r="82" spans="1:36" ht="11.25" customHeight="1" x14ac:dyDescent="0.2">
      <c r="A82" s="78"/>
      <c r="B82" s="73"/>
      <c r="C82" s="79"/>
      <c r="D82" s="73"/>
      <c r="E82" s="73"/>
      <c r="F82" s="32"/>
      <c r="G82" s="32"/>
      <c r="H82" s="32"/>
      <c r="I82" s="22"/>
      <c r="J82" s="111"/>
      <c r="K82" s="112"/>
      <c r="L82" s="73"/>
      <c r="M82" s="79"/>
      <c r="N82" s="73"/>
      <c r="O82" s="73"/>
      <c r="P82" s="32"/>
      <c r="Q82" s="32"/>
      <c r="R82" s="32"/>
      <c r="S82" s="22"/>
      <c r="T82" s="111"/>
      <c r="U82" s="11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</row>
    <row r="83" spans="1:36" ht="11.25" customHeight="1" x14ac:dyDescent="0.2">
      <c r="A83" s="78"/>
      <c r="B83" s="73"/>
      <c r="C83" s="79"/>
      <c r="D83" s="73"/>
      <c r="E83" s="73"/>
      <c r="F83" s="32"/>
      <c r="G83" s="32"/>
      <c r="H83" s="32"/>
      <c r="I83" s="22"/>
      <c r="J83" s="111"/>
      <c r="K83" s="112"/>
      <c r="L83" s="73"/>
      <c r="M83" s="79"/>
      <c r="N83" s="73"/>
      <c r="O83" s="73"/>
      <c r="P83" s="32"/>
      <c r="Q83" s="32"/>
      <c r="R83" s="32"/>
      <c r="S83" s="22"/>
      <c r="T83" s="111"/>
      <c r="U83" s="11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</row>
    <row r="84" spans="1:36" ht="11.25" customHeight="1" x14ac:dyDescent="0.2">
      <c r="A84" s="78"/>
      <c r="B84" s="73"/>
      <c r="C84" s="79"/>
      <c r="D84" s="73"/>
      <c r="E84" s="73"/>
      <c r="F84" s="32"/>
      <c r="G84" s="32"/>
      <c r="H84" s="32"/>
      <c r="I84" s="22"/>
      <c r="J84" s="111"/>
      <c r="K84" s="112"/>
      <c r="L84" s="73"/>
      <c r="M84" s="79"/>
      <c r="N84" s="73"/>
      <c r="O84" s="73"/>
      <c r="P84" s="32"/>
      <c r="Q84" s="32"/>
      <c r="R84" s="32"/>
      <c r="S84" s="22"/>
      <c r="T84" s="111"/>
      <c r="U84" s="11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</row>
    <row r="85" spans="1:36" ht="11.25" customHeight="1" x14ac:dyDescent="0.2">
      <c r="A85" s="78"/>
      <c r="B85" s="73"/>
      <c r="C85" s="79"/>
      <c r="D85" s="73"/>
      <c r="E85" s="73"/>
      <c r="F85" s="32"/>
      <c r="G85" s="32"/>
      <c r="H85" s="32"/>
      <c r="I85" s="22"/>
      <c r="J85" s="111"/>
      <c r="K85" s="112"/>
      <c r="L85" s="73"/>
      <c r="M85" s="79"/>
      <c r="N85" s="73"/>
      <c r="O85" s="73"/>
      <c r="P85" s="32"/>
      <c r="Q85" s="32"/>
      <c r="R85" s="32"/>
      <c r="S85" s="22"/>
      <c r="T85" s="111"/>
      <c r="U85" s="11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</row>
    <row r="86" spans="1:36" ht="11.25" customHeight="1" x14ac:dyDescent="0.2">
      <c r="A86" s="78"/>
      <c r="B86" s="73"/>
      <c r="C86" s="79"/>
      <c r="D86" s="73"/>
      <c r="E86" s="73"/>
      <c r="F86" s="32"/>
      <c r="G86" s="32"/>
      <c r="H86" s="32"/>
      <c r="I86" s="22"/>
      <c r="J86" s="111"/>
      <c r="K86" s="112"/>
      <c r="L86" s="73"/>
      <c r="M86" s="79"/>
      <c r="N86" s="73"/>
      <c r="O86" s="73"/>
      <c r="P86" s="32"/>
      <c r="Q86" s="32"/>
      <c r="R86" s="32"/>
      <c r="S86" s="22"/>
      <c r="T86" s="111"/>
      <c r="U86" s="11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</row>
    <row r="87" spans="1:36" ht="11.25" customHeight="1" x14ac:dyDescent="0.2">
      <c r="A87" s="78"/>
      <c r="B87" s="73"/>
      <c r="C87" s="79"/>
      <c r="D87" s="73"/>
      <c r="E87" s="73"/>
      <c r="F87" s="32"/>
      <c r="G87" s="32"/>
      <c r="H87" s="32"/>
      <c r="I87" s="22"/>
      <c r="J87" s="111"/>
      <c r="K87" s="112"/>
      <c r="L87" s="73"/>
      <c r="M87" s="79"/>
      <c r="N87" s="73"/>
      <c r="O87" s="73"/>
      <c r="P87" s="32"/>
      <c r="Q87" s="32"/>
      <c r="R87" s="32"/>
      <c r="S87" s="22"/>
      <c r="T87" s="111"/>
      <c r="U87" s="11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</row>
    <row r="88" spans="1:36" ht="11.25" customHeight="1" x14ac:dyDescent="0.2">
      <c r="A88" s="78"/>
      <c r="B88" s="73"/>
      <c r="C88" s="79"/>
      <c r="D88" s="73"/>
      <c r="E88" s="73"/>
      <c r="F88" s="32"/>
      <c r="G88" s="32"/>
      <c r="H88" s="32"/>
      <c r="I88" s="22"/>
      <c r="J88" s="111"/>
      <c r="K88" s="112"/>
      <c r="L88" s="73"/>
      <c r="M88" s="79"/>
      <c r="N88" s="73"/>
      <c r="O88" s="73"/>
      <c r="P88" s="32"/>
      <c r="Q88" s="32"/>
      <c r="R88" s="32"/>
      <c r="S88" s="22"/>
      <c r="T88" s="111"/>
      <c r="U88" s="11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</row>
    <row r="89" spans="1:36" ht="11.25" customHeight="1" x14ac:dyDescent="0.2">
      <c r="A89" s="78"/>
      <c r="B89" s="73"/>
      <c r="C89" s="79"/>
      <c r="D89" s="73"/>
      <c r="E89" s="73"/>
      <c r="F89" s="32"/>
      <c r="G89" s="32"/>
      <c r="H89" s="32"/>
      <c r="I89" s="22"/>
      <c r="J89" s="111"/>
      <c r="K89" s="112"/>
      <c r="L89" s="73"/>
      <c r="M89" s="79"/>
      <c r="N89" s="73"/>
      <c r="O89" s="73"/>
      <c r="P89" s="32"/>
      <c r="Q89" s="32"/>
      <c r="R89" s="32"/>
      <c r="S89" s="22"/>
      <c r="T89" s="111"/>
      <c r="U89" s="11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</row>
    <row r="90" spans="1:36" ht="11.25" customHeight="1" x14ac:dyDescent="0.2">
      <c r="A90" s="78"/>
      <c r="B90" s="73"/>
      <c r="C90" s="79"/>
      <c r="D90" s="73"/>
      <c r="E90" s="73"/>
      <c r="F90" s="32"/>
      <c r="G90" s="32"/>
      <c r="H90" s="32"/>
      <c r="I90" s="22"/>
      <c r="J90" s="111"/>
      <c r="K90" s="112"/>
      <c r="L90" s="73"/>
      <c r="M90" s="79"/>
      <c r="N90" s="73"/>
      <c r="O90" s="73"/>
      <c r="P90" s="32"/>
      <c r="Q90" s="32"/>
      <c r="R90" s="32"/>
      <c r="S90" s="22"/>
      <c r="T90" s="111"/>
      <c r="U90" s="11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</row>
    <row r="91" spans="1:36" ht="11.25" customHeight="1" x14ac:dyDescent="0.2">
      <c r="A91" s="78"/>
      <c r="B91" s="73"/>
      <c r="C91" s="79"/>
      <c r="D91" s="73"/>
      <c r="E91" s="73"/>
      <c r="F91" s="32"/>
      <c r="G91" s="32"/>
      <c r="H91" s="32"/>
      <c r="I91" s="22"/>
      <c r="J91" s="111"/>
      <c r="K91" s="112"/>
      <c r="L91" s="73"/>
      <c r="M91" s="79"/>
      <c r="N91" s="73"/>
      <c r="O91" s="73"/>
      <c r="P91" s="32"/>
      <c r="Q91" s="32"/>
      <c r="R91" s="32"/>
      <c r="S91" s="22"/>
      <c r="T91" s="111"/>
      <c r="U91" s="11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</row>
    <row r="92" spans="1:36" ht="11.25" customHeight="1" x14ac:dyDescent="0.2">
      <c r="A92" s="78"/>
      <c r="B92" s="73"/>
      <c r="C92" s="79"/>
      <c r="D92" s="73"/>
      <c r="E92" s="73"/>
      <c r="F92" s="32"/>
      <c r="G92" s="32"/>
      <c r="H92" s="32"/>
      <c r="I92" s="22"/>
      <c r="J92" s="111"/>
      <c r="K92" s="112"/>
      <c r="L92" s="73"/>
      <c r="M92" s="79"/>
      <c r="N92" s="73"/>
      <c r="O92" s="73"/>
      <c r="P92" s="32"/>
      <c r="Q92" s="32"/>
      <c r="R92" s="32"/>
      <c r="S92" s="22"/>
      <c r="T92" s="111"/>
      <c r="U92" s="11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</row>
    <row r="93" spans="1:36" ht="11.25" customHeight="1" x14ac:dyDescent="0.2">
      <c r="A93" s="78"/>
      <c r="B93" s="73"/>
      <c r="C93" s="79"/>
      <c r="D93" s="73"/>
      <c r="E93" s="73"/>
      <c r="F93" s="32"/>
      <c r="G93" s="32"/>
      <c r="H93" s="32"/>
      <c r="I93" s="22"/>
      <c r="J93" s="111"/>
      <c r="K93" s="112"/>
      <c r="L93" s="73"/>
      <c r="M93" s="79"/>
      <c r="N93" s="73"/>
      <c r="O93" s="73"/>
      <c r="P93" s="32"/>
      <c r="Q93" s="32"/>
      <c r="R93" s="32"/>
      <c r="S93" s="22"/>
      <c r="T93" s="111"/>
      <c r="U93" s="11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</row>
    <row r="94" spans="1:36" ht="11.25" customHeight="1" x14ac:dyDescent="0.2">
      <c r="A94" s="78"/>
      <c r="B94" s="73"/>
      <c r="C94" s="79"/>
      <c r="D94" s="73"/>
      <c r="E94" s="73"/>
      <c r="F94" s="32"/>
      <c r="G94" s="32"/>
      <c r="H94" s="32"/>
      <c r="I94" s="22"/>
      <c r="J94" s="111"/>
      <c r="K94" s="112"/>
      <c r="L94" s="73"/>
      <c r="M94" s="79"/>
      <c r="N94" s="73"/>
      <c r="O94" s="73"/>
      <c r="P94" s="32"/>
      <c r="Q94" s="32"/>
      <c r="R94" s="32"/>
      <c r="S94" s="22"/>
      <c r="T94" s="111"/>
      <c r="U94" s="11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spans="1:36" ht="11.25" customHeight="1" x14ac:dyDescent="0.2">
      <c r="A95" s="78"/>
      <c r="B95" s="73"/>
      <c r="C95" s="79"/>
      <c r="D95" s="73"/>
      <c r="E95" s="73"/>
      <c r="F95" s="32"/>
      <c r="G95" s="32"/>
      <c r="H95" s="32"/>
      <c r="I95" s="22"/>
      <c r="J95" s="111"/>
      <c r="K95" s="112"/>
      <c r="L95" s="73"/>
      <c r="M95" s="79"/>
      <c r="N95" s="73"/>
      <c r="O95" s="73"/>
      <c r="P95" s="32"/>
      <c r="Q95" s="32"/>
      <c r="R95" s="32"/>
      <c r="S95" s="22"/>
      <c r="T95" s="111"/>
      <c r="U95" s="11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</row>
    <row r="96" spans="1:36" ht="11.25" customHeight="1" x14ac:dyDescent="0.2">
      <c r="A96" s="78"/>
      <c r="B96" s="73"/>
      <c r="C96" s="79"/>
      <c r="D96" s="73"/>
      <c r="E96" s="73"/>
      <c r="F96" s="32"/>
      <c r="G96" s="32"/>
      <c r="H96" s="32"/>
      <c r="I96" s="22"/>
      <c r="J96" s="111"/>
      <c r="K96" s="112"/>
      <c r="L96" s="73"/>
      <c r="M96" s="79"/>
      <c r="N96" s="73"/>
      <c r="O96" s="73"/>
      <c r="P96" s="32"/>
      <c r="Q96" s="32"/>
      <c r="R96" s="32"/>
      <c r="S96" s="22"/>
      <c r="T96" s="111"/>
      <c r="U96" s="11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</row>
    <row r="97" spans="1:36" ht="11.25" customHeight="1" x14ac:dyDescent="0.2">
      <c r="A97" s="78"/>
      <c r="B97" s="73"/>
      <c r="C97" s="79"/>
      <c r="D97" s="73"/>
      <c r="E97" s="73"/>
      <c r="F97" s="32"/>
      <c r="G97" s="32"/>
      <c r="H97" s="32"/>
      <c r="I97" s="22"/>
      <c r="J97" s="111"/>
      <c r="K97" s="112"/>
      <c r="L97" s="73"/>
      <c r="M97" s="79"/>
      <c r="N97" s="73"/>
      <c r="O97" s="73"/>
      <c r="P97" s="32"/>
      <c r="Q97" s="32"/>
      <c r="R97" s="32"/>
      <c r="S97" s="22"/>
      <c r="T97" s="111"/>
      <c r="U97" s="11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</row>
    <row r="98" spans="1:36" ht="11.25" customHeight="1" x14ac:dyDescent="0.2">
      <c r="A98" s="78"/>
      <c r="B98" s="73"/>
      <c r="C98" s="79"/>
      <c r="D98" s="73"/>
      <c r="E98" s="73"/>
      <c r="F98" s="32"/>
      <c r="G98" s="32"/>
      <c r="H98" s="32"/>
      <c r="I98" s="22"/>
      <c r="J98" s="111"/>
      <c r="K98" s="112"/>
      <c r="L98" s="73"/>
      <c r="M98" s="79"/>
      <c r="N98" s="73"/>
      <c r="O98" s="73"/>
      <c r="P98" s="32"/>
      <c r="Q98" s="32"/>
      <c r="R98" s="32"/>
      <c r="S98" s="22"/>
      <c r="T98" s="111"/>
      <c r="U98" s="11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</row>
    <row r="99" spans="1:36" ht="11.25" customHeight="1" x14ac:dyDescent="0.2">
      <c r="A99" s="78"/>
      <c r="B99" s="73"/>
      <c r="C99" s="79"/>
      <c r="D99" s="73"/>
      <c r="E99" s="73"/>
      <c r="F99" s="32"/>
      <c r="G99" s="32"/>
      <c r="H99" s="32"/>
      <c r="I99" s="22"/>
      <c r="J99" s="111"/>
      <c r="K99" s="112"/>
      <c r="L99" s="73"/>
      <c r="M99" s="79"/>
      <c r="N99" s="73"/>
      <c r="O99" s="73"/>
      <c r="P99" s="32"/>
      <c r="Q99" s="32"/>
      <c r="R99" s="32"/>
      <c r="S99" s="22"/>
      <c r="T99" s="111"/>
      <c r="U99" s="11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</row>
    <row r="100" spans="1:36" ht="11.25" customHeight="1" x14ac:dyDescent="0.2">
      <c r="A100" s="78"/>
      <c r="B100" s="73"/>
      <c r="C100" s="79"/>
      <c r="D100" s="73"/>
      <c r="E100" s="73"/>
      <c r="F100" s="32"/>
      <c r="G100" s="32"/>
      <c r="H100" s="32"/>
      <c r="I100" s="22"/>
      <c r="J100" s="111"/>
      <c r="K100" s="112"/>
      <c r="L100" s="73"/>
      <c r="M100" s="79"/>
      <c r="N100" s="73"/>
      <c r="O100" s="73"/>
      <c r="P100" s="32"/>
      <c r="Q100" s="32"/>
      <c r="R100" s="32"/>
      <c r="S100" s="22"/>
      <c r="T100" s="111"/>
      <c r="U100" s="11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</row>
    <row r="101" spans="1:36" ht="11.25" customHeight="1" x14ac:dyDescent="0.2">
      <c r="A101" s="78"/>
      <c r="B101" s="73"/>
      <c r="C101" s="79"/>
      <c r="D101" s="73"/>
      <c r="E101" s="73"/>
      <c r="F101" s="32"/>
      <c r="G101" s="32"/>
      <c r="H101" s="32"/>
      <c r="I101" s="22"/>
      <c r="J101" s="111"/>
      <c r="K101" s="112"/>
      <c r="L101" s="73"/>
      <c r="M101" s="79"/>
      <c r="N101" s="73"/>
      <c r="O101" s="73"/>
      <c r="P101" s="32"/>
      <c r="Q101" s="32"/>
      <c r="R101" s="32"/>
      <c r="S101" s="22"/>
      <c r="T101" s="111"/>
      <c r="U101" s="11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</row>
    <row r="102" spans="1:36" ht="11.25" customHeight="1" x14ac:dyDescent="0.2">
      <c r="A102" s="78"/>
      <c r="B102" s="73"/>
      <c r="C102" s="79"/>
      <c r="D102" s="73"/>
      <c r="E102" s="73"/>
      <c r="F102" s="32"/>
      <c r="G102" s="32"/>
      <c r="H102" s="32"/>
      <c r="I102" s="22"/>
      <c r="J102" s="111"/>
      <c r="K102" s="112"/>
      <c r="L102" s="73"/>
      <c r="M102" s="79"/>
      <c r="N102" s="73"/>
      <c r="O102" s="73"/>
      <c r="P102" s="32"/>
      <c r="Q102" s="32"/>
      <c r="R102" s="32"/>
      <c r="S102" s="22"/>
      <c r="T102" s="111"/>
      <c r="U102" s="11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</row>
    <row r="103" spans="1:36" ht="11.25" customHeight="1" x14ac:dyDescent="0.2">
      <c r="A103" s="78"/>
      <c r="B103" s="73"/>
      <c r="C103" s="79"/>
      <c r="D103" s="73"/>
      <c r="E103" s="73"/>
      <c r="F103" s="32"/>
      <c r="G103" s="32"/>
      <c r="H103" s="32"/>
      <c r="I103" s="22"/>
      <c r="J103" s="111"/>
      <c r="K103" s="112"/>
      <c r="L103" s="73"/>
      <c r="M103" s="79"/>
      <c r="N103" s="73"/>
      <c r="O103" s="73"/>
      <c r="P103" s="32"/>
      <c r="Q103" s="32"/>
      <c r="R103" s="32"/>
      <c r="S103" s="22"/>
      <c r="T103" s="111"/>
      <c r="U103" s="11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</row>
    <row r="104" spans="1:36" ht="11.25" customHeight="1" x14ac:dyDescent="0.2">
      <c r="A104" s="78"/>
      <c r="B104" s="73"/>
      <c r="C104" s="79"/>
      <c r="D104" s="73"/>
      <c r="E104" s="73"/>
      <c r="F104" s="32"/>
      <c r="G104" s="32"/>
      <c r="H104" s="32"/>
      <c r="I104" s="22"/>
      <c r="J104" s="111"/>
      <c r="K104" s="112"/>
      <c r="L104" s="73"/>
      <c r="M104" s="79"/>
      <c r="N104" s="73"/>
      <c r="O104" s="73"/>
      <c r="P104" s="32"/>
      <c r="Q104" s="32"/>
      <c r="R104" s="32"/>
      <c r="S104" s="22"/>
      <c r="T104" s="111"/>
      <c r="U104" s="11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</row>
    <row r="105" spans="1:36" ht="11.25" customHeight="1" x14ac:dyDescent="0.2">
      <c r="A105" s="78"/>
      <c r="B105" s="73"/>
      <c r="C105" s="79"/>
      <c r="D105" s="73"/>
      <c r="E105" s="73"/>
      <c r="F105" s="32"/>
      <c r="G105" s="32"/>
      <c r="H105" s="32"/>
      <c r="I105" s="22"/>
      <c r="J105" s="111"/>
      <c r="K105" s="112"/>
      <c r="L105" s="73"/>
      <c r="M105" s="79"/>
      <c r="N105" s="73"/>
      <c r="O105" s="73"/>
      <c r="P105" s="32"/>
      <c r="Q105" s="32"/>
      <c r="R105" s="32"/>
      <c r="S105" s="22"/>
      <c r="T105" s="111"/>
      <c r="U105" s="11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</row>
    <row r="106" spans="1:36" ht="11.25" customHeight="1" x14ac:dyDescent="0.2">
      <c r="A106" s="78"/>
      <c r="B106" s="73"/>
      <c r="C106" s="79"/>
      <c r="D106" s="73"/>
      <c r="E106" s="73"/>
      <c r="F106" s="32"/>
      <c r="G106" s="32"/>
      <c r="H106" s="32"/>
      <c r="I106" s="22"/>
      <c r="J106" s="111"/>
      <c r="K106" s="112"/>
      <c r="L106" s="73"/>
      <c r="M106" s="79"/>
      <c r="N106" s="73"/>
      <c r="O106" s="73"/>
      <c r="P106" s="32"/>
      <c r="Q106" s="32"/>
      <c r="R106" s="32"/>
      <c r="S106" s="22"/>
      <c r="T106" s="111"/>
      <c r="U106" s="11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</row>
    <row r="107" spans="1:36" ht="11.25" customHeight="1" x14ac:dyDescent="0.2">
      <c r="A107" s="78"/>
      <c r="B107" s="73"/>
      <c r="C107" s="79"/>
      <c r="D107" s="73"/>
      <c r="E107" s="73"/>
      <c r="F107" s="32"/>
      <c r="G107" s="32"/>
      <c r="H107" s="32"/>
      <c r="I107" s="22"/>
      <c r="J107" s="111"/>
      <c r="K107" s="112"/>
      <c r="L107" s="73"/>
      <c r="M107" s="79"/>
      <c r="N107" s="73"/>
      <c r="O107" s="73"/>
      <c r="P107" s="32"/>
      <c r="Q107" s="32"/>
      <c r="R107" s="32"/>
      <c r="S107" s="22"/>
      <c r="T107" s="111"/>
      <c r="U107" s="11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</row>
    <row r="108" spans="1:36" ht="11.25" customHeight="1" x14ac:dyDescent="0.2">
      <c r="A108" s="78"/>
      <c r="B108" s="73"/>
      <c r="C108" s="79"/>
      <c r="D108" s="73"/>
      <c r="E108" s="73"/>
      <c r="F108" s="32"/>
      <c r="G108" s="32"/>
      <c r="H108" s="32"/>
      <c r="I108" s="22"/>
      <c r="J108" s="111"/>
      <c r="K108" s="112"/>
      <c r="L108" s="73"/>
      <c r="M108" s="79"/>
      <c r="N108" s="73"/>
      <c r="O108" s="73"/>
      <c r="P108" s="32"/>
      <c r="Q108" s="32"/>
      <c r="R108" s="32"/>
      <c r="S108" s="22"/>
      <c r="T108" s="111"/>
      <c r="U108" s="11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</row>
    <row r="109" spans="1:36" ht="11.25" customHeight="1" x14ac:dyDescent="0.2">
      <c r="A109" s="78"/>
      <c r="B109" s="73"/>
      <c r="C109" s="79"/>
      <c r="D109" s="73"/>
      <c r="E109" s="73"/>
      <c r="F109" s="32"/>
      <c r="G109" s="32"/>
      <c r="H109" s="32"/>
      <c r="I109" s="22"/>
      <c r="J109" s="111"/>
      <c r="K109" s="112"/>
      <c r="L109" s="73"/>
      <c r="M109" s="79"/>
      <c r="N109" s="73"/>
      <c r="O109" s="73"/>
      <c r="P109" s="32"/>
      <c r="Q109" s="32"/>
      <c r="R109" s="32"/>
      <c r="S109" s="22"/>
      <c r="T109" s="111"/>
      <c r="U109" s="11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</row>
    <row r="110" spans="1:36" ht="11.25" customHeight="1" x14ac:dyDescent="0.2">
      <c r="A110" s="78"/>
      <c r="B110" s="73"/>
      <c r="C110" s="79"/>
      <c r="D110" s="73"/>
      <c r="E110" s="73"/>
      <c r="F110" s="32"/>
      <c r="G110" s="32"/>
      <c r="H110" s="32"/>
      <c r="I110" s="22"/>
      <c r="J110" s="111"/>
      <c r="K110" s="112"/>
      <c r="L110" s="73"/>
      <c r="M110" s="79"/>
      <c r="N110" s="73"/>
      <c r="O110" s="73"/>
      <c r="P110" s="32"/>
      <c r="Q110" s="32"/>
      <c r="R110" s="32"/>
      <c r="S110" s="22"/>
      <c r="T110" s="111"/>
      <c r="U110" s="11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</row>
    <row r="111" spans="1:36" ht="11.25" customHeight="1" x14ac:dyDescent="0.2">
      <c r="A111" s="78"/>
      <c r="B111" s="73"/>
      <c r="C111" s="79"/>
      <c r="D111" s="73"/>
      <c r="E111" s="73"/>
      <c r="F111" s="32"/>
      <c r="G111" s="32"/>
      <c r="H111" s="32"/>
      <c r="I111" s="22"/>
      <c r="J111" s="111"/>
      <c r="K111" s="112"/>
      <c r="L111" s="73"/>
      <c r="M111" s="79"/>
      <c r="N111" s="73"/>
      <c r="O111" s="73"/>
      <c r="P111" s="32"/>
      <c r="Q111" s="32"/>
      <c r="R111" s="32"/>
      <c r="S111" s="22"/>
      <c r="T111" s="111"/>
      <c r="U111" s="11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</row>
    <row r="112" spans="1:36" ht="11.25" customHeight="1" x14ac:dyDescent="0.2">
      <c r="A112" s="78"/>
      <c r="B112" s="73"/>
      <c r="C112" s="79"/>
      <c r="D112" s="73"/>
      <c r="E112" s="73"/>
      <c r="F112" s="32"/>
      <c r="G112" s="32"/>
      <c r="H112" s="32"/>
      <c r="I112" s="22"/>
      <c r="J112" s="111"/>
      <c r="K112" s="112"/>
      <c r="L112" s="73"/>
      <c r="M112" s="79"/>
      <c r="N112" s="73"/>
      <c r="O112" s="73"/>
      <c r="P112" s="32"/>
      <c r="Q112" s="32"/>
      <c r="R112" s="32"/>
      <c r="S112" s="22"/>
      <c r="T112" s="111"/>
      <c r="U112" s="11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</row>
    <row r="113" spans="1:36" ht="11.25" customHeight="1" x14ac:dyDescent="0.2">
      <c r="A113" s="78"/>
      <c r="B113" s="73"/>
      <c r="C113" s="79"/>
      <c r="D113" s="73"/>
      <c r="E113" s="73"/>
      <c r="F113" s="32"/>
      <c r="G113" s="32"/>
      <c r="H113" s="32"/>
      <c r="I113" s="22"/>
      <c r="J113" s="111"/>
      <c r="K113" s="112"/>
      <c r="L113" s="73"/>
      <c r="M113" s="79"/>
      <c r="N113" s="73"/>
      <c r="O113" s="73"/>
      <c r="P113" s="32"/>
      <c r="Q113" s="32"/>
      <c r="R113" s="32"/>
      <c r="S113" s="22"/>
      <c r="T113" s="111"/>
      <c r="U113" s="11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</row>
    <row r="114" spans="1:36" ht="11.25" customHeight="1" x14ac:dyDescent="0.2">
      <c r="A114" s="78"/>
      <c r="B114" s="73"/>
      <c r="C114" s="79"/>
      <c r="D114" s="73"/>
      <c r="E114" s="73"/>
      <c r="F114" s="32"/>
      <c r="G114" s="32"/>
      <c r="H114" s="32"/>
      <c r="I114" s="22"/>
      <c r="J114" s="111"/>
      <c r="K114" s="112"/>
      <c r="L114" s="73"/>
      <c r="M114" s="79"/>
      <c r="N114" s="73"/>
      <c r="O114" s="73"/>
      <c r="P114" s="32"/>
      <c r="Q114" s="32"/>
      <c r="R114" s="32"/>
      <c r="S114" s="22"/>
      <c r="T114" s="111"/>
      <c r="U114" s="11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</row>
    <row r="115" spans="1:36" ht="11.25" customHeight="1" x14ac:dyDescent="0.2">
      <c r="A115" s="78"/>
      <c r="B115" s="73"/>
      <c r="C115" s="79"/>
      <c r="D115" s="73"/>
      <c r="E115" s="73"/>
      <c r="F115" s="32"/>
      <c r="G115" s="32"/>
      <c r="H115" s="32"/>
      <c r="I115" s="22"/>
      <c r="J115" s="111"/>
      <c r="K115" s="112"/>
      <c r="L115" s="73"/>
      <c r="M115" s="79"/>
      <c r="N115" s="73"/>
      <c r="O115" s="73"/>
      <c r="P115" s="32"/>
      <c r="Q115" s="32"/>
      <c r="R115" s="32"/>
      <c r="S115" s="22"/>
      <c r="T115" s="111"/>
      <c r="U115" s="11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</row>
    <row r="116" spans="1:36" ht="11.25" customHeight="1" x14ac:dyDescent="0.2">
      <c r="A116" s="78"/>
      <c r="B116" s="73"/>
      <c r="C116" s="79"/>
      <c r="D116" s="73"/>
      <c r="E116" s="73"/>
      <c r="F116" s="32"/>
      <c r="G116" s="32"/>
      <c r="H116" s="32"/>
      <c r="I116" s="22"/>
      <c r="J116" s="111"/>
      <c r="K116" s="112"/>
      <c r="L116" s="73"/>
      <c r="M116" s="79"/>
      <c r="N116" s="73"/>
      <c r="O116" s="73"/>
      <c r="P116" s="32"/>
      <c r="Q116" s="32"/>
      <c r="R116" s="32"/>
      <c r="S116" s="22"/>
      <c r="T116" s="111"/>
      <c r="U116" s="11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</row>
    <row r="117" spans="1:36" ht="11.25" customHeight="1" x14ac:dyDescent="0.2">
      <c r="A117" s="78"/>
      <c r="B117" s="73"/>
      <c r="C117" s="79"/>
      <c r="D117" s="73"/>
      <c r="E117" s="73"/>
      <c r="F117" s="32"/>
      <c r="G117" s="32"/>
      <c r="H117" s="32"/>
      <c r="I117" s="22"/>
      <c r="J117" s="111"/>
      <c r="K117" s="112"/>
      <c r="L117" s="73"/>
      <c r="M117" s="79"/>
      <c r="N117" s="73"/>
      <c r="O117" s="73"/>
      <c r="P117" s="32"/>
      <c r="Q117" s="32"/>
      <c r="R117" s="32"/>
      <c r="S117" s="22"/>
      <c r="T117" s="111"/>
      <c r="U117" s="11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</row>
    <row r="118" spans="1:36" ht="11.25" customHeight="1" x14ac:dyDescent="0.2">
      <c r="A118" s="78"/>
      <c r="B118" s="73"/>
      <c r="C118" s="79"/>
      <c r="D118" s="73"/>
      <c r="E118" s="73"/>
      <c r="F118" s="32"/>
      <c r="G118" s="32"/>
      <c r="H118" s="32"/>
      <c r="I118" s="22"/>
      <c r="J118" s="111"/>
      <c r="K118" s="112"/>
      <c r="L118" s="73"/>
      <c r="M118" s="79"/>
      <c r="N118" s="73"/>
      <c r="O118" s="73"/>
      <c r="P118" s="32"/>
      <c r="Q118" s="32"/>
      <c r="R118" s="32"/>
      <c r="S118" s="22"/>
      <c r="T118" s="111"/>
      <c r="U118" s="11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</row>
    <row r="119" spans="1:36" ht="11.25" customHeight="1" x14ac:dyDescent="0.2">
      <c r="A119" s="78"/>
      <c r="B119" s="73"/>
      <c r="C119" s="79"/>
      <c r="D119" s="73"/>
      <c r="E119" s="73"/>
      <c r="F119" s="32"/>
      <c r="G119" s="32"/>
      <c r="H119" s="32"/>
      <c r="I119" s="22"/>
      <c r="J119" s="111"/>
      <c r="K119" s="112"/>
      <c r="L119" s="73"/>
      <c r="M119" s="79"/>
      <c r="N119" s="73"/>
      <c r="O119" s="73"/>
      <c r="P119" s="32"/>
      <c r="Q119" s="32"/>
      <c r="R119" s="32"/>
      <c r="S119" s="22"/>
      <c r="T119" s="111"/>
      <c r="U119" s="11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</row>
    <row r="120" spans="1:36" ht="11.25" customHeight="1" x14ac:dyDescent="0.2">
      <c r="A120" s="78"/>
      <c r="B120" s="73"/>
      <c r="C120" s="79"/>
      <c r="D120" s="73"/>
      <c r="E120" s="73"/>
      <c r="F120" s="32"/>
      <c r="G120" s="32"/>
      <c r="H120" s="32"/>
      <c r="I120" s="22"/>
      <c r="J120" s="111"/>
      <c r="K120" s="112"/>
      <c r="L120" s="73"/>
      <c r="M120" s="79"/>
      <c r="N120" s="73"/>
      <c r="O120" s="73"/>
      <c r="P120" s="32"/>
      <c r="Q120" s="32"/>
      <c r="R120" s="32"/>
      <c r="S120" s="22"/>
      <c r="T120" s="111"/>
      <c r="U120" s="11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</row>
    <row r="121" spans="1:36" ht="11.25" customHeight="1" x14ac:dyDescent="0.2">
      <c r="A121" s="78"/>
      <c r="B121" s="73"/>
      <c r="C121" s="79"/>
      <c r="D121" s="73"/>
      <c r="E121" s="73"/>
      <c r="F121" s="32"/>
      <c r="G121" s="32"/>
      <c r="H121" s="32"/>
      <c r="I121" s="22"/>
      <c r="J121" s="111"/>
      <c r="K121" s="112"/>
      <c r="L121" s="73"/>
      <c r="M121" s="79"/>
      <c r="N121" s="73"/>
      <c r="O121" s="73"/>
      <c r="P121" s="32"/>
      <c r="Q121" s="32"/>
      <c r="R121" s="32"/>
      <c r="S121" s="22"/>
      <c r="T121" s="111"/>
      <c r="U121" s="11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</row>
    <row r="122" spans="1:36" ht="11.25" customHeight="1" x14ac:dyDescent="0.2">
      <c r="A122" s="78"/>
      <c r="B122" s="73"/>
      <c r="C122" s="79"/>
      <c r="D122" s="73"/>
      <c r="E122" s="73"/>
      <c r="F122" s="32"/>
      <c r="G122" s="32"/>
      <c r="H122" s="32"/>
      <c r="I122" s="22"/>
      <c r="J122" s="111"/>
      <c r="K122" s="112"/>
      <c r="L122" s="73"/>
      <c r="M122" s="79"/>
      <c r="N122" s="73"/>
      <c r="O122" s="73"/>
      <c r="P122" s="32"/>
      <c r="Q122" s="32"/>
      <c r="R122" s="32"/>
      <c r="S122" s="22"/>
      <c r="T122" s="111"/>
      <c r="U122" s="11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</row>
    <row r="123" spans="1:36" ht="11.25" customHeight="1" x14ac:dyDescent="0.2">
      <c r="A123" s="78"/>
      <c r="B123" s="73"/>
      <c r="C123" s="79"/>
      <c r="D123" s="73"/>
      <c r="E123" s="73"/>
      <c r="F123" s="32"/>
      <c r="G123" s="32"/>
      <c r="H123" s="32"/>
      <c r="I123" s="22"/>
      <c r="J123" s="111"/>
      <c r="K123" s="112"/>
      <c r="L123" s="73"/>
      <c r="M123" s="79"/>
      <c r="N123" s="73"/>
      <c r="O123" s="73"/>
      <c r="P123" s="32"/>
      <c r="Q123" s="32"/>
      <c r="R123" s="32"/>
      <c r="S123" s="22"/>
      <c r="T123" s="111"/>
      <c r="U123" s="11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</row>
    <row r="124" spans="1:36" ht="11.25" customHeight="1" x14ac:dyDescent="0.2">
      <c r="A124" s="78"/>
      <c r="B124" s="73"/>
      <c r="C124" s="79"/>
      <c r="D124" s="73"/>
      <c r="E124" s="73"/>
      <c r="F124" s="32"/>
      <c r="G124" s="32"/>
      <c r="H124" s="32"/>
      <c r="I124" s="22"/>
      <c r="J124" s="111"/>
      <c r="K124" s="112"/>
      <c r="L124" s="73"/>
      <c r="M124" s="79"/>
      <c r="N124" s="73"/>
      <c r="O124" s="73"/>
      <c r="P124" s="32"/>
      <c r="Q124" s="32"/>
      <c r="R124" s="32"/>
      <c r="S124" s="22"/>
      <c r="T124" s="111"/>
      <c r="U124" s="11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</row>
    <row r="125" spans="1:36" ht="11.25" customHeight="1" x14ac:dyDescent="0.2">
      <c r="A125" s="78"/>
      <c r="B125" s="73"/>
      <c r="C125" s="79"/>
      <c r="D125" s="73"/>
      <c r="E125" s="73"/>
      <c r="F125" s="32"/>
      <c r="G125" s="32"/>
      <c r="H125" s="32"/>
      <c r="I125" s="22"/>
      <c r="J125" s="111"/>
      <c r="K125" s="112"/>
      <c r="L125" s="73"/>
      <c r="M125" s="79"/>
      <c r="N125" s="73"/>
      <c r="O125" s="73"/>
      <c r="P125" s="32"/>
      <c r="Q125" s="32"/>
      <c r="R125" s="32"/>
      <c r="S125" s="22"/>
      <c r="T125" s="111"/>
      <c r="U125" s="11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</row>
    <row r="126" spans="1:36" ht="11.25" customHeight="1" x14ac:dyDescent="0.2">
      <c r="A126" s="78"/>
      <c r="B126" s="73"/>
      <c r="C126" s="79"/>
      <c r="D126" s="73"/>
      <c r="E126" s="73"/>
      <c r="F126" s="32"/>
      <c r="G126" s="32"/>
      <c r="H126" s="32"/>
      <c r="I126" s="22"/>
      <c r="J126" s="111"/>
      <c r="K126" s="112"/>
      <c r="L126" s="73"/>
      <c r="M126" s="79"/>
      <c r="N126" s="73"/>
      <c r="O126" s="73"/>
      <c r="P126" s="32"/>
      <c r="Q126" s="32"/>
      <c r="R126" s="32"/>
      <c r="S126" s="22"/>
      <c r="T126" s="111"/>
      <c r="U126" s="11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</row>
    <row r="127" spans="1:36" ht="11.25" customHeight="1" x14ac:dyDescent="0.2">
      <c r="A127" s="78"/>
      <c r="B127" s="73"/>
      <c r="C127" s="79"/>
      <c r="D127" s="73"/>
      <c r="E127" s="73"/>
      <c r="F127" s="32"/>
      <c r="G127" s="32"/>
      <c r="H127" s="32"/>
      <c r="I127" s="22"/>
      <c r="J127" s="111"/>
      <c r="K127" s="112"/>
      <c r="L127" s="73"/>
      <c r="M127" s="79"/>
      <c r="N127" s="73"/>
      <c r="O127" s="73"/>
      <c r="P127" s="32"/>
      <c r="Q127" s="32"/>
      <c r="R127" s="32"/>
      <c r="S127" s="22"/>
      <c r="T127" s="111"/>
      <c r="U127" s="11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</row>
    <row r="128" spans="1:36" ht="11.25" customHeight="1" x14ac:dyDescent="0.2">
      <c r="A128" s="78"/>
      <c r="B128" s="73"/>
      <c r="C128" s="79"/>
      <c r="D128" s="73"/>
      <c r="E128" s="73"/>
      <c r="F128" s="32"/>
      <c r="G128" s="32"/>
      <c r="H128" s="32"/>
      <c r="I128" s="22"/>
      <c r="J128" s="111"/>
      <c r="K128" s="112"/>
      <c r="L128" s="73"/>
      <c r="M128" s="79"/>
      <c r="N128" s="73"/>
      <c r="O128" s="73"/>
      <c r="P128" s="32"/>
      <c r="Q128" s="32"/>
      <c r="R128" s="32"/>
      <c r="S128" s="22"/>
      <c r="T128" s="111"/>
      <c r="U128" s="11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</row>
    <row r="129" spans="1:36" ht="11.25" customHeight="1" x14ac:dyDescent="0.2">
      <c r="A129" s="78"/>
      <c r="B129" s="73"/>
      <c r="C129" s="79"/>
      <c r="D129" s="73"/>
      <c r="E129" s="73"/>
      <c r="F129" s="32"/>
      <c r="G129" s="32"/>
      <c r="H129" s="32"/>
      <c r="I129" s="22"/>
      <c r="J129" s="111"/>
      <c r="K129" s="112"/>
      <c r="L129" s="73"/>
      <c r="M129" s="79"/>
      <c r="N129" s="73"/>
      <c r="O129" s="73"/>
      <c r="P129" s="32"/>
      <c r="Q129" s="32"/>
      <c r="R129" s="32"/>
      <c r="S129" s="22"/>
      <c r="T129" s="111"/>
      <c r="U129" s="11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</row>
    <row r="130" spans="1:36" ht="11.25" customHeight="1" x14ac:dyDescent="0.2">
      <c r="A130" s="78"/>
      <c r="B130" s="73"/>
      <c r="C130" s="79"/>
      <c r="D130" s="73"/>
      <c r="E130" s="73"/>
      <c r="F130" s="32"/>
      <c r="G130" s="32"/>
      <c r="H130" s="32"/>
      <c r="I130" s="22"/>
      <c r="J130" s="111"/>
      <c r="K130" s="112"/>
      <c r="L130" s="73"/>
      <c r="M130" s="79"/>
      <c r="N130" s="73"/>
      <c r="O130" s="73"/>
      <c r="P130" s="32"/>
      <c r="Q130" s="32"/>
      <c r="R130" s="32"/>
      <c r="S130" s="22"/>
      <c r="T130" s="111"/>
      <c r="U130" s="11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</row>
    <row r="131" spans="1:36" ht="11.25" customHeight="1" x14ac:dyDescent="0.2">
      <c r="A131" s="78"/>
      <c r="B131" s="73"/>
      <c r="C131" s="79"/>
      <c r="D131" s="73"/>
      <c r="E131" s="73"/>
      <c r="F131" s="32"/>
      <c r="G131" s="32"/>
      <c r="H131" s="32"/>
      <c r="I131" s="22"/>
      <c r="J131" s="111"/>
      <c r="K131" s="112"/>
      <c r="L131" s="73"/>
      <c r="M131" s="79"/>
      <c r="N131" s="73"/>
      <c r="O131" s="73"/>
      <c r="P131" s="32"/>
      <c r="Q131" s="32"/>
      <c r="R131" s="32"/>
      <c r="S131" s="22"/>
      <c r="T131" s="111"/>
      <c r="U131" s="11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</row>
    <row r="132" spans="1:36" ht="11.25" customHeight="1" x14ac:dyDescent="0.2">
      <c r="A132" s="78"/>
      <c r="B132" s="73"/>
      <c r="C132" s="79"/>
      <c r="D132" s="73"/>
      <c r="E132" s="73"/>
      <c r="F132" s="32"/>
      <c r="G132" s="32"/>
      <c r="H132" s="32"/>
      <c r="I132" s="22"/>
      <c r="J132" s="111"/>
      <c r="K132" s="112"/>
      <c r="L132" s="73"/>
      <c r="M132" s="79"/>
      <c r="N132" s="73"/>
      <c r="O132" s="73"/>
      <c r="P132" s="32"/>
      <c r="Q132" s="32"/>
      <c r="R132" s="32"/>
      <c r="S132" s="22"/>
      <c r="T132" s="111"/>
      <c r="U132" s="11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</row>
    <row r="133" spans="1:36" ht="11.25" customHeight="1" x14ac:dyDescent="0.2">
      <c r="A133" s="78"/>
      <c r="B133" s="73"/>
      <c r="C133" s="79"/>
      <c r="D133" s="73"/>
      <c r="E133" s="73"/>
      <c r="F133" s="32"/>
      <c r="G133" s="32"/>
      <c r="H133" s="32"/>
      <c r="I133" s="22"/>
      <c r="J133" s="111"/>
      <c r="K133" s="112"/>
      <c r="L133" s="73"/>
      <c r="M133" s="79"/>
      <c r="N133" s="73"/>
      <c r="O133" s="73"/>
      <c r="P133" s="32"/>
      <c r="Q133" s="32"/>
      <c r="R133" s="32"/>
      <c r="S133" s="22"/>
      <c r="T133" s="111"/>
      <c r="U133" s="11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</row>
    <row r="134" spans="1:36" ht="11.25" customHeight="1" x14ac:dyDescent="0.2">
      <c r="A134" s="78"/>
      <c r="B134" s="73"/>
      <c r="C134" s="79"/>
      <c r="D134" s="73"/>
      <c r="E134" s="73"/>
      <c r="F134" s="32"/>
      <c r="G134" s="32"/>
      <c r="H134" s="32"/>
      <c r="I134" s="22"/>
      <c r="J134" s="111"/>
      <c r="K134" s="112"/>
      <c r="L134" s="73"/>
      <c r="M134" s="79"/>
      <c r="N134" s="73"/>
      <c r="O134" s="73"/>
      <c r="P134" s="32"/>
      <c r="Q134" s="32"/>
      <c r="R134" s="32"/>
      <c r="S134" s="22"/>
      <c r="T134" s="111"/>
      <c r="U134" s="11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</row>
    <row r="135" spans="1:36" ht="11.25" customHeight="1" x14ac:dyDescent="0.2">
      <c r="A135" s="78"/>
      <c r="B135" s="73"/>
      <c r="C135" s="79"/>
      <c r="D135" s="73"/>
      <c r="E135" s="73"/>
      <c r="F135" s="32"/>
      <c r="G135" s="32"/>
      <c r="H135" s="32"/>
      <c r="I135" s="22"/>
      <c r="J135" s="111"/>
      <c r="K135" s="112"/>
      <c r="L135" s="73"/>
      <c r="M135" s="79"/>
      <c r="N135" s="73"/>
      <c r="O135" s="73"/>
      <c r="P135" s="32"/>
      <c r="Q135" s="32"/>
      <c r="R135" s="32"/>
      <c r="S135" s="22"/>
      <c r="T135" s="111"/>
      <c r="U135" s="11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</row>
    <row r="136" spans="1:36" ht="11.25" customHeight="1" x14ac:dyDescent="0.2">
      <c r="A136" s="78"/>
      <c r="B136" s="73"/>
      <c r="C136" s="79"/>
      <c r="D136" s="73"/>
      <c r="E136" s="73"/>
      <c r="F136" s="32"/>
      <c r="G136" s="32"/>
      <c r="H136" s="32"/>
      <c r="I136" s="22"/>
      <c r="J136" s="111"/>
      <c r="K136" s="112"/>
      <c r="L136" s="73"/>
      <c r="M136" s="79"/>
      <c r="N136" s="73"/>
      <c r="O136" s="73"/>
      <c r="P136" s="32"/>
      <c r="Q136" s="32"/>
      <c r="R136" s="32"/>
      <c r="S136" s="22"/>
      <c r="T136" s="111"/>
      <c r="U136" s="11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</row>
    <row r="137" spans="1:36" ht="11.25" customHeight="1" x14ac:dyDescent="0.2">
      <c r="A137" s="78"/>
      <c r="B137" s="73"/>
      <c r="C137" s="79"/>
      <c r="D137" s="73"/>
      <c r="E137" s="73"/>
      <c r="F137" s="32"/>
      <c r="G137" s="32"/>
      <c r="H137" s="32"/>
      <c r="I137" s="22"/>
      <c r="J137" s="111"/>
      <c r="K137" s="112"/>
      <c r="L137" s="73"/>
      <c r="M137" s="79"/>
      <c r="N137" s="73"/>
      <c r="O137" s="73"/>
      <c r="P137" s="32"/>
      <c r="Q137" s="32"/>
      <c r="R137" s="32"/>
      <c r="S137" s="22"/>
      <c r="T137" s="111"/>
      <c r="U137" s="11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</row>
    <row r="138" spans="1:36" ht="11.25" customHeight="1" x14ac:dyDescent="0.2">
      <c r="A138" s="78"/>
      <c r="B138" s="73"/>
      <c r="C138" s="79"/>
      <c r="D138" s="73"/>
      <c r="E138" s="73"/>
      <c r="F138" s="32"/>
      <c r="G138" s="32"/>
      <c r="H138" s="32"/>
      <c r="I138" s="22"/>
      <c r="J138" s="111"/>
      <c r="K138" s="112"/>
      <c r="L138" s="73"/>
      <c r="M138" s="79"/>
      <c r="N138" s="73"/>
      <c r="O138" s="73"/>
      <c r="P138" s="32"/>
      <c r="Q138" s="32"/>
      <c r="R138" s="32"/>
      <c r="S138" s="22"/>
      <c r="T138" s="111"/>
      <c r="U138" s="11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</row>
    <row r="139" spans="1:36" ht="11.25" customHeight="1" x14ac:dyDescent="0.2">
      <c r="A139" s="78"/>
      <c r="B139" s="73"/>
      <c r="C139" s="79"/>
      <c r="D139" s="73"/>
      <c r="E139" s="73"/>
      <c r="F139" s="32"/>
      <c r="G139" s="32"/>
      <c r="H139" s="32"/>
      <c r="I139" s="22"/>
      <c r="J139" s="111"/>
      <c r="K139" s="112"/>
      <c r="L139" s="73"/>
      <c r="M139" s="79"/>
      <c r="N139" s="73"/>
      <c r="O139" s="73"/>
      <c r="P139" s="32"/>
      <c r="Q139" s="32"/>
      <c r="R139" s="32"/>
      <c r="S139" s="22"/>
      <c r="T139" s="111"/>
      <c r="U139" s="11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</row>
    <row r="140" spans="1:36" ht="11.25" customHeight="1" x14ac:dyDescent="0.2">
      <c r="A140" s="78"/>
      <c r="B140" s="73"/>
      <c r="C140" s="79"/>
      <c r="D140" s="73"/>
      <c r="E140" s="73"/>
      <c r="F140" s="32"/>
      <c r="G140" s="32"/>
      <c r="H140" s="32"/>
      <c r="I140" s="22"/>
      <c r="J140" s="111"/>
      <c r="K140" s="112"/>
      <c r="L140" s="73"/>
      <c r="M140" s="79"/>
      <c r="N140" s="73"/>
      <c r="O140" s="73"/>
      <c r="P140" s="32"/>
      <c r="Q140" s="32"/>
      <c r="R140" s="32"/>
      <c r="S140" s="22"/>
      <c r="T140" s="111"/>
      <c r="U140" s="11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</row>
    <row r="141" spans="1:36" ht="11.25" customHeight="1" x14ac:dyDescent="0.2">
      <c r="A141" s="78"/>
      <c r="B141" s="73"/>
      <c r="C141" s="79"/>
      <c r="D141" s="73"/>
      <c r="E141" s="73"/>
      <c r="F141" s="32"/>
      <c r="G141" s="32"/>
      <c r="H141" s="32"/>
      <c r="I141" s="22"/>
      <c r="J141" s="111"/>
      <c r="K141" s="112"/>
      <c r="L141" s="73"/>
      <c r="M141" s="79"/>
      <c r="N141" s="73"/>
      <c r="O141" s="73"/>
      <c r="P141" s="32"/>
      <c r="Q141" s="32"/>
      <c r="R141" s="32"/>
      <c r="S141" s="22"/>
      <c r="T141" s="111"/>
      <c r="U141" s="11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</row>
    <row r="142" spans="1:36" ht="11.25" customHeight="1" x14ac:dyDescent="0.2">
      <c r="A142" s="78"/>
      <c r="B142" s="73"/>
      <c r="C142" s="79"/>
      <c r="D142" s="73"/>
      <c r="E142" s="73"/>
      <c r="F142" s="32"/>
      <c r="G142" s="32"/>
      <c r="H142" s="32"/>
      <c r="I142" s="22"/>
      <c r="J142" s="111"/>
      <c r="K142" s="112"/>
      <c r="L142" s="73"/>
      <c r="M142" s="79"/>
      <c r="N142" s="73"/>
      <c r="O142" s="73"/>
      <c r="P142" s="32"/>
      <c r="Q142" s="32"/>
      <c r="R142" s="32"/>
      <c r="S142" s="22"/>
      <c r="T142" s="111"/>
      <c r="U142" s="11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</row>
    <row r="143" spans="1:36" ht="11.25" customHeight="1" x14ac:dyDescent="0.2">
      <c r="A143" s="78"/>
      <c r="B143" s="73"/>
      <c r="C143" s="79"/>
      <c r="D143" s="73"/>
      <c r="E143" s="73"/>
      <c r="F143" s="32"/>
      <c r="G143" s="32"/>
      <c r="H143" s="32"/>
      <c r="I143" s="22"/>
      <c r="J143" s="111"/>
      <c r="K143" s="112"/>
      <c r="L143" s="73"/>
      <c r="M143" s="79"/>
      <c r="N143" s="73"/>
      <c r="O143" s="73"/>
      <c r="P143" s="32"/>
      <c r="Q143" s="32"/>
      <c r="R143" s="32"/>
      <c r="S143" s="22"/>
      <c r="T143" s="111"/>
      <c r="U143" s="11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</row>
    <row r="144" spans="1:36" ht="11.25" customHeight="1" x14ac:dyDescent="0.2">
      <c r="A144" s="78"/>
      <c r="B144" s="73"/>
      <c r="C144" s="79"/>
      <c r="D144" s="73"/>
      <c r="E144" s="73"/>
      <c r="F144" s="32"/>
      <c r="G144" s="32"/>
      <c r="H144" s="32"/>
      <c r="I144" s="22"/>
      <c r="J144" s="111"/>
      <c r="K144" s="112"/>
      <c r="L144" s="73"/>
      <c r="M144" s="79"/>
      <c r="N144" s="73"/>
      <c r="O144" s="73"/>
      <c r="P144" s="32"/>
      <c r="Q144" s="32"/>
      <c r="R144" s="32"/>
      <c r="S144" s="22"/>
      <c r="T144" s="111"/>
      <c r="U144" s="11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</row>
    <row r="145" spans="1:36" ht="11.25" customHeight="1" x14ac:dyDescent="0.2">
      <c r="A145" s="78"/>
      <c r="B145" s="73"/>
      <c r="C145" s="79"/>
      <c r="D145" s="73"/>
      <c r="E145" s="73"/>
      <c r="F145" s="32"/>
      <c r="G145" s="32"/>
      <c r="H145" s="32"/>
      <c r="I145" s="22"/>
      <c r="J145" s="111"/>
      <c r="K145" s="112"/>
      <c r="L145" s="73"/>
      <c r="M145" s="79"/>
      <c r="N145" s="73"/>
      <c r="O145" s="73"/>
      <c r="P145" s="32"/>
      <c r="Q145" s="32"/>
      <c r="R145" s="32"/>
      <c r="S145" s="22"/>
      <c r="T145" s="111"/>
      <c r="U145" s="11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</row>
    <row r="146" spans="1:36" ht="11.25" customHeight="1" x14ac:dyDescent="0.2">
      <c r="A146" s="78"/>
      <c r="B146" s="73"/>
      <c r="C146" s="79"/>
      <c r="D146" s="73"/>
      <c r="E146" s="73"/>
      <c r="F146" s="32"/>
      <c r="G146" s="32"/>
      <c r="H146" s="32"/>
      <c r="I146" s="22"/>
      <c r="J146" s="111"/>
      <c r="K146" s="112"/>
      <c r="L146" s="73"/>
      <c r="M146" s="79"/>
      <c r="N146" s="73"/>
      <c r="O146" s="73"/>
      <c r="P146" s="32"/>
      <c r="Q146" s="32"/>
      <c r="R146" s="32"/>
      <c r="S146" s="22"/>
      <c r="T146" s="111"/>
      <c r="U146" s="11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</row>
    <row r="147" spans="1:36" ht="11.25" customHeight="1" x14ac:dyDescent="0.2">
      <c r="A147" s="78"/>
      <c r="B147" s="73"/>
      <c r="C147" s="79"/>
      <c r="D147" s="73"/>
      <c r="E147" s="73"/>
      <c r="F147" s="32"/>
      <c r="G147" s="32"/>
      <c r="H147" s="32"/>
      <c r="I147" s="22"/>
      <c r="J147" s="111"/>
      <c r="K147" s="112"/>
      <c r="L147" s="73"/>
      <c r="M147" s="79"/>
      <c r="N147" s="73"/>
      <c r="O147" s="73"/>
      <c r="P147" s="32"/>
      <c r="Q147" s="32"/>
      <c r="R147" s="32"/>
      <c r="S147" s="22"/>
      <c r="T147" s="111"/>
      <c r="U147" s="11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</row>
    <row r="148" spans="1:36" ht="11.25" customHeight="1" x14ac:dyDescent="0.2">
      <c r="A148" s="78"/>
      <c r="B148" s="73"/>
      <c r="C148" s="79"/>
      <c r="D148" s="73"/>
      <c r="E148" s="73"/>
      <c r="F148" s="32"/>
      <c r="G148" s="32"/>
      <c r="H148" s="32"/>
      <c r="I148" s="22"/>
      <c r="J148" s="111"/>
      <c r="K148" s="112"/>
      <c r="L148" s="73"/>
      <c r="M148" s="79"/>
      <c r="N148" s="73"/>
      <c r="O148" s="73"/>
      <c r="P148" s="32"/>
      <c r="Q148" s="32"/>
      <c r="R148" s="32"/>
      <c r="S148" s="22"/>
      <c r="T148" s="111"/>
      <c r="U148" s="11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</row>
    <row r="149" spans="1:36" ht="11.25" customHeight="1" x14ac:dyDescent="0.2">
      <c r="A149" s="78"/>
      <c r="B149" s="73"/>
      <c r="C149" s="79"/>
      <c r="D149" s="73"/>
      <c r="E149" s="73"/>
      <c r="F149" s="32"/>
      <c r="G149" s="32"/>
      <c r="H149" s="32"/>
      <c r="I149" s="22"/>
      <c r="J149" s="111"/>
      <c r="K149" s="112"/>
      <c r="L149" s="73"/>
      <c r="M149" s="79"/>
      <c r="N149" s="73"/>
      <c r="O149" s="73"/>
      <c r="P149" s="32"/>
      <c r="Q149" s="32"/>
      <c r="R149" s="32"/>
      <c r="S149" s="22"/>
      <c r="T149" s="111"/>
      <c r="U149" s="11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</row>
    <row r="150" spans="1:36" ht="11.25" customHeight="1" x14ac:dyDescent="0.2">
      <c r="A150" s="78"/>
      <c r="B150" s="73"/>
      <c r="C150" s="79"/>
      <c r="D150" s="73"/>
      <c r="E150" s="73"/>
      <c r="F150" s="32"/>
      <c r="G150" s="32"/>
      <c r="H150" s="32"/>
      <c r="I150" s="22"/>
      <c r="J150" s="111"/>
      <c r="K150" s="112"/>
      <c r="L150" s="73"/>
      <c r="M150" s="79"/>
      <c r="N150" s="73"/>
      <c r="O150" s="73"/>
      <c r="P150" s="32"/>
      <c r="Q150" s="32"/>
      <c r="R150" s="32"/>
      <c r="S150" s="22"/>
      <c r="T150" s="111"/>
      <c r="U150" s="11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</row>
    <row r="151" spans="1:36" ht="11.25" customHeight="1" x14ac:dyDescent="0.2">
      <c r="A151" s="78"/>
      <c r="B151" s="73"/>
      <c r="C151" s="79"/>
      <c r="D151" s="73"/>
      <c r="E151" s="73"/>
      <c r="F151" s="32"/>
      <c r="G151" s="32"/>
      <c r="H151" s="32"/>
      <c r="I151" s="22"/>
      <c r="J151" s="111"/>
      <c r="K151" s="112"/>
      <c r="L151" s="73"/>
      <c r="M151" s="79"/>
      <c r="N151" s="73"/>
      <c r="O151" s="73"/>
      <c r="P151" s="32"/>
      <c r="Q151" s="32"/>
      <c r="R151" s="32"/>
      <c r="S151" s="22"/>
      <c r="T151" s="111"/>
      <c r="U151" s="11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</row>
    <row r="152" spans="1:36" ht="11.25" customHeight="1" x14ac:dyDescent="0.2">
      <c r="A152" s="78"/>
      <c r="B152" s="73"/>
      <c r="C152" s="79"/>
      <c r="D152" s="73"/>
      <c r="E152" s="73"/>
      <c r="F152" s="32"/>
      <c r="G152" s="32"/>
      <c r="H152" s="32"/>
      <c r="I152" s="22"/>
      <c r="J152" s="111"/>
      <c r="K152" s="112"/>
      <c r="L152" s="73"/>
      <c r="M152" s="79"/>
      <c r="N152" s="73"/>
      <c r="O152" s="73"/>
      <c r="P152" s="32"/>
      <c r="Q152" s="32"/>
      <c r="R152" s="32"/>
      <c r="S152" s="22"/>
      <c r="T152" s="111"/>
      <c r="U152" s="11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</row>
    <row r="153" spans="1:36" ht="11.25" customHeight="1" x14ac:dyDescent="0.2">
      <c r="A153" s="78"/>
      <c r="B153" s="73"/>
      <c r="C153" s="79"/>
      <c r="D153" s="73"/>
      <c r="E153" s="73"/>
      <c r="F153" s="32"/>
      <c r="G153" s="32"/>
      <c r="H153" s="32"/>
      <c r="I153" s="22"/>
      <c r="J153" s="111"/>
      <c r="K153" s="112"/>
      <c r="L153" s="73"/>
      <c r="M153" s="79"/>
      <c r="N153" s="73"/>
      <c r="O153" s="73"/>
      <c r="P153" s="32"/>
      <c r="Q153" s="32"/>
      <c r="R153" s="32"/>
      <c r="S153" s="22"/>
      <c r="T153" s="111"/>
      <c r="U153" s="11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</row>
    <row r="154" spans="1:36" ht="11.25" customHeight="1" x14ac:dyDescent="0.2">
      <c r="A154" s="78"/>
      <c r="B154" s="73"/>
      <c r="C154" s="79"/>
      <c r="D154" s="73"/>
      <c r="E154" s="73"/>
      <c r="F154" s="32"/>
      <c r="G154" s="32"/>
      <c r="H154" s="32"/>
      <c r="I154" s="22"/>
      <c r="J154" s="111"/>
      <c r="K154" s="112"/>
      <c r="L154" s="73"/>
      <c r="M154" s="79"/>
      <c r="N154" s="73"/>
      <c r="O154" s="73"/>
      <c r="P154" s="32"/>
      <c r="Q154" s="32"/>
      <c r="R154" s="32"/>
      <c r="S154" s="22"/>
      <c r="T154" s="111"/>
      <c r="U154" s="11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</row>
    <row r="155" spans="1:36" ht="11.25" customHeight="1" x14ac:dyDescent="0.2">
      <c r="A155" s="78"/>
      <c r="B155" s="73"/>
      <c r="C155" s="79"/>
      <c r="D155" s="73"/>
      <c r="E155" s="73"/>
      <c r="F155" s="32"/>
      <c r="G155" s="32"/>
      <c r="H155" s="32"/>
      <c r="I155" s="22"/>
      <c r="J155" s="111"/>
      <c r="K155" s="112"/>
      <c r="L155" s="73"/>
      <c r="M155" s="79"/>
      <c r="N155" s="73"/>
      <c r="O155" s="73"/>
      <c r="P155" s="32"/>
      <c r="Q155" s="32"/>
      <c r="R155" s="32"/>
      <c r="S155" s="22"/>
      <c r="T155" s="111"/>
      <c r="U155" s="11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</row>
    <row r="156" spans="1:36" ht="11.25" customHeight="1" x14ac:dyDescent="0.2">
      <c r="A156" s="78"/>
      <c r="B156" s="73"/>
      <c r="C156" s="79"/>
      <c r="D156" s="73"/>
      <c r="E156" s="73"/>
      <c r="F156" s="32"/>
      <c r="G156" s="32"/>
      <c r="H156" s="32"/>
      <c r="I156" s="22"/>
      <c r="J156" s="111"/>
      <c r="K156" s="112"/>
      <c r="L156" s="73"/>
      <c r="M156" s="79"/>
      <c r="N156" s="73"/>
      <c r="O156" s="73"/>
      <c r="P156" s="32"/>
      <c r="Q156" s="32"/>
      <c r="R156" s="32"/>
      <c r="S156" s="22"/>
      <c r="T156" s="111"/>
      <c r="U156" s="11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</row>
    <row r="157" spans="1:36" ht="11.25" customHeight="1" x14ac:dyDescent="0.2">
      <c r="A157" s="78"/>
      <c r="B157" s="73"/>
      <c r="C157" s="79"/>
      <c r="D157" s="73"/>
      <c r="E157" s="73"/>
      <c r="F157" s="32"/>
      <c r="G157" s="32"/>
      <c r="H157" s="32"/>
      <c r="I157" s="22"/>
      <c r="J157" s="111"/>
      <c r="K157" s="112"/>
      <c r="L157" s="73"/>
      <c r="M157" s="79"/>
      <c r="N157" s="73"/>
      <c r="O157" s="73"/>
      <c r="P157" s="32"/>
      <c r="Q157" s="32"/>
      <c r="R157" s="32"/>
      <c r="S157" s="22"/>
      <c r="T157" s="111"/>
      <c r="U157" s="11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</row>
    <row r="158" spans="1:36" ht="11.25" customHeight="1" x14ac:dyDescent="0.2">
      <c r="A158" s="78"/>
      <c r="B158" s="73"/>
      <c r="C158" s="79"/>
      <c r="D158" s="73"/>
      <c r="E158" s="73"/>
      <c r="F158" s="32"/>
      <c r="G158" s="32"/>
      <c r="H158" s="32"/>
      <c r="I158" s="22"/>
      <c r="J158" s="111"/>
      <c r="K158" s="112"/>
      <c r="L158" s="73"/>
      <c r="M158" s="79"/>
      <c r="N158" s="73"/>
      <c r="O158" s="73"/>
      <c r="P158" s="32"/>
      <c r="Q158" s="32"/>
      <c r="R158" s="32"/>
      <c r="S158" s="22"/>
      <c r="T158" s="111"/>
      <c r="U158" s="11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</row>
    <row r="159" spans="1:36" ht="11.25" customHeight="1" x14ac:dyDescent="0.2">
      <c r="A159" s="78"/>
      <c r="B159" s="73"/>
      <c r="C159" s="79"/>
      <c r="D159" s="73"/>
      <c r="E159" s="73"/>
      <c r="F159" s="32"/>
      <c r="G159" s="32"/>
      <c r="H159" s="32"/>
      <c r="I159" s="22"/>
      <c r="J159" s="111"/>
      <c r="K159" s="112"/>
      <c r="L159" s="73"/>
      <c r="M159" s="79"/>
      <c r="N159" s="73"/>
      <c r="O159" s="73"/>
      <c r="P159" s="32"/>
      <c r="Q159" s="32"/>
      <c r="R159" s="32"/>
      <c r="S159" s="22"/>
      <c r="T159" s="111"/>
      <c r="U159" s="11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</row>
    <row r="160" spans="1:36" ht="11.25" customHeight="1" x14ac:dyDescent="0.2">
      <c r="A160" s="78"/>
      <c r="B160" s="73"/>
      <c r="C160" s="79"/>
      <c r="D160" s="73"/>
      <c r="E160" s="73"/>
      <c r="F160" s="32"/>
      <c r="G160" s="32"/>
      <c r="H160" s="32"/>
      <c r="I160" s="22"/>
      <c r="J160" s="111"/>
      <c r="K160" s="112"/>
      <c r="L160" s="73"/>
      <c r="M160" s="79"/>
      <c r="N160" s="73"/>
      <c r="O160" s="73"/>
      <c r="P160" s="32"/>
      <c r="Q160" s="32"/>
      <c r="R160" s="32"/>
      <c r="S160" s="22"/>
      <c r="T160" s="111"/>
      <c r="U160" s="11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</row>
    <row r="161" spans="1:36" ht="11.25" customHeight="1" x14ac:dyDescent="0.2">
      <c r="A161" s="78"/>
      <c r="B161" s="73"/>
      <c r="C161" s="79"/>
      <c r="D161" s="73"/>
      <c r="E161" s="73"/>
      <c r="F161" s="32"/>
      <c r="G161" s="32"/>
      <c r="H161" s="32"/>
      <c r="I161" s="22"/>
      <c r="J161" s="111"/>
      <c r="K161" s="112"/>
      <c r="L161" s="73"/>
      <c r="M161" s="79"/>
      <c r="N161" s="73"/>
      <c r="O161" s="73"/>
      <c r="P161" s="32"/>
      <c r="Q161" s="32"/>
      <c r="R161" s="32"/>
      <c r="S161" s="22"/>
      <c r="T161" s="111"/>
      <c r="U161" s="11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</row>
    <row r="162" spans="1:36" ht="11.25" customHeight="1" x14ac:dyDescent="0.2">
      <c r="A162" s="78"/>
      <c r="B162" s="73"/>
      <c r="C162" s="79"/>
      <c r="D162" s="73"/>
      <c r="E162" s="73"/>
      <c r="F162" s="32"/>
      <c r="G162" s="32"/>
      <c r="H162" s="32"/>
      <c r="I162" s="22"/>
      <c r="J162" s="111"/>
      <c r="K162" s="112"/>
      <c r="L162" s="73"/>
      <c r="M162" s="79"/>
      <c r="N162" s="73"/>
      <c r="O162" s="73"/>
      <c r="P162" s="32"/>
      <c r="Q162" s="32"/>
      <c r="R162" s="32"/>
      <c r="S162" s="22"/>
      <c r="T162" s="111"/>
      <c r="U162" s="11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</row>
    <row r="163" spans="1:36" ht="11.25" customHeight="1" x14ac:dyDescent="0.2">
      <c r="A163" s="78"/>
      <c r="B163" s="73"/>
      <c r="C163" s="79"/>
      <c r="D163" s="73"/>
      <c r="E163" s="73"/>
      <c r="F163" s="32"/>
      <c r="G163" s="32"/>
      <c r="H163" s="32"/>
      <c r="I163" s="22"/>
      <c r="J163" s="111"/>
      <c r="K163" s="112"/>
      <c r="L163" s="73"/>
      <c r="M163" s="79"/>
      <c r="N163" s="73"/>
      <c r="O163" s="73"/>
      <c r="P163" s="32"/>
      <c r="Q163" s="32"/>
      <c r="R163" s="32"/>
      <c r="S163" s="22"/>
      <c r="T163" s="111"/>
      <c r="U163" s="11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</row>
    <row r="164" spans="1:36" ht="11.25" customHeight="1" x14ac:dyDescent="0.2">
      <c r="A164" s="78"/>
      <c r="B164" s="73"/>
      <c r="C164" s="79"/>
      <c r="D164" s="73"/>
      <c r="E164" s="73"/>
      <c r="F164" s="32"/>
      <c r="G164" s="32"/>
      <c r="H164" s="32"/>
      <c r="I164" s="22"/>
      <c r="J164" s="111"/>
      <c r="K164" s="112"/>
      <c r="L164" s="73"/>
      <c r="M164" s="79"/>
      <c r="N164" s="73"/>
      <c r="O164" s="73"/>
      <c r="P164" s="32"/>
      <c r="Q164" s="32"/>
      <c r="R164" s="32"/>
      <c r="S164" s="22"/>
      <c r="T164" s="111"/>
      <c r="U164" s="11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</row>
    <row r="165" spans="1:36" ht="11.25" customHeight="1" x14ac:dyDescent="0.2">
      <c r="A165" s="78"/>
      <c r="B165" s="73"/>
      <c r="C165" s="79"/>
      <c r="D165" s="73"/>
      <c r="E165" s="73"/>
      <c r="F165" s="32"/>
      <c r="G165" s="32"/>
      <c r="H165" s="32"/>
      <c r="I165" s="22"/>
      <c r="J165" s="111"/>
      <c r="K165" s="112"/>
      <c r="L165" s="73"/>
      <c r="M165" s="79"/>
      <c r="N165" s="73"/>
      <c r="O165" s="73"/>
      <c r="P165" s="32"/>
      <c r="Q165" s="32"/>
      <c r="R165" s="32"/>
      <c r="S165" s="22"/>
      <c r="T165" s="111"/>
      <c r="U165" s="11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</row>
    <row r="166" spans="1:36" ht="11.25" customHeight="1" x14ac:dyDescent="0.2">
      <c r="A166" s="78"/>
      <c r="B166" s="73"/>
      <c r="C166" s="79"/>
      <c r="D166" s="73"/>
      <c r="E166" s="73"/>
      <c r="F166" s="32"/>
      <c r="G166" s="32"/>
      <c r="H166" s="32"/>
      <c r="I166" s="22"/>
      <c r="J166" s="111"/>
      <c r="K166" s="112"/>
      <c r="L166" s="73"/>
      <c r="M166" s="79"/>
      <c r="N166" s="73"/>
      <c r="O166" s="73"/>
      <c r="P166" s="32"/>
      <c r="Q166" s="32"/>
      <c r="R166" s="32"/>
      <c r="S166" s="22"/>
      <c r="T166" s="111"/>
      <c r="U166" s="11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</row>
    <row r="167" spans="1:36" ht="11.25" customHeight="1" x14ac:dyDescent="0.2">
      <c r="A167" s="78"/>
      <c r="B167" s="73"/>
      <c r="C167" s="79"/>
      <c r="D167" s="73"/>
      <c r="E167" s="73"/>
      <c r="F167" s="32"/>
      <c r="G167" s="32"/>
      <c r="H167" s="32"/>
      <c r="I167" s="22"/>
      <c r="J167" s="111"/>
      <c r="K167" s="112"/>
      <c r="L167" s="73"/>
      <c r="M167" s="79"/>
      <c r="N167" s="73"/>
      <c r="O167" s="73"/>
      <c r="P167" s="32"/>
      <c r="Q167" s="32"/>
      <c r="R167" s="32"/>
      <c r="S167" s="22"/>
      <c r="T167" s="111"/>
      <c r="U167" s="11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</row>
    <row r="168" spans="1:36" ht="11.25" customHeight="1" x14ac:dyDescent="0.2">
      <c r="A168" s="78"/>
      <c r="B168" s="73"/>
      <c r="C168" s="79"/>
      <c r="D168" s="73"/>
      <c r="E168" s="73"/>
      <c r="F168" s="32"/>
      <c r="G168" s="32"/>
      <c r="H168" s="32"/>
      <c r="I168" s="22"/>
      <c r="J168" s="111"/>
      <c r="K168" s="112"/>
      <c r="L168" s="73"/>
      <c r="M168" s="79"/>
      <c r="N168" s="73"/>
      <c r="O168" s="73"/>
      <c r="P168" s="32"/>
      <c r="Q168" s="32"/>
      <c r="R168" s="32"/>
      <c r="S168" s="22"/>
      <c r="T168" s="111"/>
      <c r="U168" s="11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</row>
    <row r="169" spans="1:36" ht="11.25" customHeight="1" x14ac:dyDescent="0.2">
      <c r="A169" s="78"/>
      <c r="B169" s="73"/>
      <c r="C169" s="79"/>
      <c r="D169" s="73"/>
      <c r="E169" s="73"/>
      <c r="F169" s="32"/>
      <c r="G169" s="32"/>
      <c r="H169" s="32"/>
      <c r="I169" s="22"/>
      <c r="J169" s="111"/>
      <c r="K169" s="112"/>
      <c r="L169" s="73"/>
      <c r="M169" s="79"/>
      <c r="N169" s="73"/>
      <c r="O169" s="73"/>
      <c r="P169" s="32"/>
      <c r="Q169" s="32"/>
      <c r="R169" s="32"/>
      <c r="S169" s="22"/>
      <c r="T169" s="111"/>
      <c r="U169" s="11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</row>
    <row r="170" spans="1:36" ht="11.25" customHeight="1" x14ac:dyDescent="0.2">
      <c r="A170" s="78"/>
      <c r="B170" s="73"/>
      <c r="C170" s="79"/>
      <c r="D170" s="73"/>
      <c r="E170" s="73"/>
      <c r="F170" s="32"/>
      <c r="G170" s="32"/>
      <c r="H170" s="32"/>
      <c r="I170" s="22"/>
      <c r="J170" s="111"/>
      <c r="K170" s="112"/>
      <c r="L170" s="73"/>
      <c r="M170" s="79"/>
      <c r="N170" s="73"/>
      <c r="O170" s="73"/>
      <c r="P170" s="32"/>
      <c r="Q170" s="32"/>
      <c r="R170" s="32"/>
      <c r="S170" s="22"/>
      <c r="T170" s="111"/>
      <c r="U170" s="11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</row>
    <row r="171" spans="1:36" ht="11.25" customHeight="1" x14ac:dyDescent="0.2">
      <c r="A171" s="78"/>
      <c r="B171" s="73"/>
      <c r="C171" s="79"/>
      <c r="D171" s="73"/>
      <c r="E171" s="73"/>
      <c r="F171" s="32"/>
      <c r="G171" s="32"/>
      <c r="H171" s="32"/>
      <c r="I171" s="22"/>
      <c r="J171" s="111"/>
      <c r="K171" s="112"/>
      <c r="L171" s="73"/>
      <c r="M171" s="79"/>
      <c r="N171" s="73"/>
      <c r="O171" s="73"/>
      <c r="P171" s="32"/>
      <c r="Q171" s="32"/>
      <c r="R171" s="32"/>
      <c r="S171" s="22"/>
      <c r="T171" s="111"/>
      <c r="U171" s="11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</row>
    <row r="172" spans="1:36" ht="11.25" customHeight="1" x14ac:dyDescent="0.2">
      <c r="A172" s="78"/>
      <c r="B172" s="73"/>
      <c r="C172" s="79"/>
      <c r="D172" s="73"/>
      <c r="E172" s="73"/>
      <c r="F172" s="32"/>
      <c r="G172" s="32"/>
      <c r="H172" s="32"/>
      <c r="I172" s="22"/>
      <c r="J172" s="111"/>
      <c r="K172" s="112"/>
      <c r="L172" s="73"/>
      <c r="M172" s="79"/>
      <c r="N172" s="73"/>
      <c r="O172" s="73"/>
      <c r="P172" s="32"/>
      <c r="Q172" s="32"/>
      <c r="R172" s="32"/>
      <c r="S172" s="22"/>
      <c r="T172" s="111"/>
      <c r="U172" s="11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</row>
    <row r="173" spans="1:36" ht="11.25" customHeight="1" x14ac:dyDescent="0.2">
      <c r="A173" s="78"/>
      <c r="B173" s="73"/>
      <c r="C173" s="79"/>
      <c r="D173" s="73"/>
      <c r="E173" s="73"/>
      <c r="F173" s="32"/>
      <c r="G173" s="32"/>
      <c r="H173" s="32"/>
      <c r="I173" s="22"/>
      <c r="J173" s="111"/>
      <c r="K173" s="112"/>
      <c r="L173" s="73"/>
      <c r="M173" s="79"/>
      <c r="N173" s="73"/>
      <c r="O173" s="73"/>
      <c r="P173" s="32"/>
      <c r="Q173" s="32"/>
      <c r="R173" s="32"/>
      <c r="S173" s="22"/>
      <c r="T173" s="111"/>
      <c r="U173" s="11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</row>
    <row r="174" spans="1:36" ht="11.25" customHeight="1" x14ac:dyDescent="0.2">
      <c r="A174" s="78"/>
      <c r="B174" s="73"/>
      <c r="C174" s="79"/>
      <c r="D174" s="73"/>
      <c r="E174" s="73"/>
      <c r="F174" s="32"/>
      <c r="G174" s="32"/>
      <c r="H174" s="32"/>
      <c r="I174" s="22"/>
      <c r="J174" s="111"/>
      <c r="K174" s="112"/>
      <c r="L174" s="73"/>
      <c r="M174" s="79"/>
      <c r="N174" s="73"/>
      <c r="O174" s="73"/>
      <c r="P174" s="32"/>
      <c r="Q174" s="32"/>
      <c r="R174" s="32"/>
      <c r="S174" s="22"/>
      <c r="T174" s="111"/>
      <c r="U174" s="11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</row>
    <row r="175" spans="1:36" ht="11.25" customHeight="1" x14ac:dyDescent="0.2">
      <c r="A175" s="78"/>
      <c r="B175" s="73"/>
      <c r="C175" s="79"/>
      <c r="D175" s="73"/>
      <c r="E175" s="73"/>
      <c r="F175" s="32"/>
      <c r="G175" s="32"/>
      <c r="H175" s="32"/>
      <c r="I175" s="22"/>
      <c r="J175" s="111"/>
      <c r="K175" s="112"/>
      <c r="L175" s="73"/>
      <c r="M175" s="79"/>
      <c r="N175" s="73"/>
      <c r="O175" s="73"/>
      <c r="P175" s="32"/>
      <c r="Q175" s="32"/>
      <c r="R175" s="32"/>
      <c r="S175" s="22"/>
      <c r="T175" s="111"/>
      <c r="U175" s="11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</row>
    <row r="176" spans="1:36" ht="11.25" customHeight="1" x14ac:dyDescent="0.2">
      <c r="A176" s="78"/>
      <c r="B176" s="73"/>
      <c r="C176" s="79"/>
      <c r="D176" s="73"/>
      <c r="E176" s="73"/>
      <c r="F176" s="32"/>
      <c r="G176" s="32"/>
      <c r="H176" s="32"/>
      <c r="I176" s="22"/>
      <c r="J176" s="111"/>
      <c r="K176" s="112"/>
      <c r="L176" s="73"/>
      <c r="M176" s="79"/>
      <c r="N176" s="73"/>
      <c r="O176" s="73"/>
      <c r="P176" s="32"/>
      <c r="Q176" s="32"/>
      <c r="R176" s="32"/>
      <c r="S176" s="22"/>
      <c r="T176" s="111"/>
      <c r="U176" s="11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</row>
    <row r="177" spans="1:36" ht="11.25" customHeight="1" x14ac:dyDescent="0.2">
      <c r="A177" s="78"/>
      <c r="B177" s="73"/>
      <c r="C177" s="79"/>
      <c r="D177" s="73"/>
      <c r="E177" s="73"/>
      <c r="F177" s="32"/>
      <c r="G177" s="32"/>
      <c r="H177" s="32"/>
      <c r="I177" s="22"/>
      <c r="J177" s="111"/>
      <c r="K177" s="112"/>
      <c r="L177" s="73"/>
      <c r="M177" s="79"/>
      <c r="N177" s="73"/>
      <c r="O177" s="73"/>
      <c r="P177" s="32"/>
      <c r="Q177" s="32"/>
      <c r="R177" s="32"/>
      <c r="S177" s="22"/>
      <c r="T177" s="111"/>
      <c r="U177" s="11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</row>
    <row r="178" spans="1:36" ht="11.25" customHeight="1" x14ac:dyDescent="0.2">
      <c r="A178" s="78"/>
      <c r="B178" s="73"/>
      <c r="C178" s="79"/>
      <c r="D178" s="73"/>
      <c r="E178" s="73"/>
      <c r="F178" s="32"/>
      <c r="G178" s="32"/>
      <c r="H178" s="32"/>
      <c r="I178" s="22"/>
      <c r="J178" s="111"/>
      <c r="K178" s="112"/>
      <c r="L178" s="73"/>
      <c r="M178" s="79"/>
      <c r="N178" s="73"/>
      <c r="O178" s="73"/>
      <c r="P178" s="32"/>
      <c r="Q178" s="32"/>
      <c r="R178" s="32"/>
      <c r="S178" s="22"/>
      <c r="T178" s="111"/>
      <c r="U178" s="11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</row>
    <row r="179" spans="1:36" ht="11.25" customHeight="1" x14ac:dyDescent="0.2">
      <c r="A179" s="78"/>
      <c r="B179" s="73"/>
      <c r="C179" s="79"/>
      <c r="D179" s="73"/>
      <c r="E179" s="73"/>
      <c r="F179" s="32"/>
      <c r="G179" s="32"/>
      <c r="H179" s="32"/>
      <c r="I179" s="22"/>
      <c r="J179" s="111"/>
      <c r="K179" s="112"/>
      <c r="L179" s="73"/>
      <c r="M179" s="79"/>
      <c r="N179" s="73"/>
      <c r="O179" s="73"/>
      <c r="P179" s="32"/>
      <c r="Q179" s="32"/>
      <c r="R179" s="32"/>
      <c r="S179" s="22"/>
      <c r="T179" s="111"/>
      <c r="U179" s="11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</row>
    <row r="180" spans="1:36" ht="11.25" customHeight="1" x14ac:dyDescent="0.2">
      <c r="A180" s="78"/>
      <c r="B180" s="73"/>
      <c r="C180" s="79"/>
      <c r="D180" s="73"/>
      <c r="E180" s="73"/>
      <c r="F180" s="32"/>
      <c r="G180" s="32"/>
      <c r="H180" s="32"/>
      <c r="I180" s="22"/>
      <c r="J180" s="111"/>
      <c r="K180" s="112"/>
      <c r="L180" s="73"/>
      <c r="M180" s="79"/>
      <c r="N180" s="73"/>
      <c r="O180" s="73"/>
      <c r="P180" s="32"/>
      <c r="Q180" s="32"/>
      <c r="R180" s="32"/>
      <c r="S180" s="22"/>
      <c r="T180" s="111"/>
      <c r="U180" s="11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</row>
    <row r="181" spans="1:36" ht="11.25" customHeight="1" x14ac:dyDescent="0.2">
      <c r="A181" s="78"/>
      <c r="B181" s="73"/>
      <c r="C181" s="79"/>
      <c r="D181" s="73"/>
      <c r="E181" s="73"/>
      <c r="F181" s="32"/>
      <c r="G181" s="32"/>
      <c r="H181" s="32"/>
      <c r="I181" s="22"/>
      <c r="J181" s="111"/>
      <c r="K181" s="112"/>
      <c r="L181" s="73"/>
      <c r="M181" s="79"/>
      <c r="N181" s="73"/>
      <c r="O181" s="73"/>
      <c r="P181" s="32"/>
      <c r="Q181" s="32"/>
      <c r="R181" s="32"/>
      <c r="S181" s="22"/>
      <c r="T181" s="111"/>
      <c r="U181" s="11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spans="1:36" ht="11.25" customHeight="1" x14ac:dyDescent="0.2">
      <c r="A182" s="78"/>
      <c r="B182" s="73"/>
      <c r="C182" s="79"/>
      <c r="D182" s="73"/>
      <c r="E182" s="73"/>
      <c r="F182" s="32"/>
      <c r="G182" s="32"/>
      <c r="H182" s="32"/>
      <c r="I182" s="22"/>
      <c r="J182" s="111"/>
      <c r="K182" s="112"/>
      <c r="L182" s="73"/>
      <c r="M182" s="79"/>
      <c r="N182" s="73"/>
      <c r="O182" s="73"/>
      <c r="P182" s="32"/>
      <c r="Q182" s="32"/>
      <c r="R182" s="32"/>
      <c r="S182" s="22"/>
      <c r="T182" s="111"/>
      <c r="U182" s="11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</row>
    <row r="183" spans="1:36" ht="11.25" customHeight="1" x14ac:dyDescent="0.2">
      <c r="A183" s="78"/>
      <c r="B183" s="73"/>
      <c r="C183" s="79"/>
      <c r="D183" s="73"/>
      <c r="E183" s="73"/>
      <c r="F183" s="32"/>
      <c r="G183" s="32"/>
      <c r="H183" s="32"/>
      <c r="I183" s="22"/>
      <c r="J183" s="111"/>
      <c r="K183" s="112"/>
      <c r="L183" s="73"/>
      <c r="M183" s="79"/>
      <c r="N183" s="73"/>
      <c r="O183" s="73"/>
      <c r="P183" s="32"/>
      <c r="Q183" s="32"/>
      <c r="R183" s="32"/>
      <c r="S183" s="22"/>
      <c r="T183" s="111"/>
      <c r="U183" s="11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spans="1:36" ht="11.25" customHeight="1" x14ac:dyDescent="0.2">
      <c r="A184" s="78"/>
      <c r="B184" s="73"/>
      <c r="C184" s="79"/>
      <c r="D184" s="73"/>
      <c r="E184" s="73"/>
      <c r="F184" s="32"/>
      <c r="G184" s="32"/>
      <c r="H184" s="32"/>
      <c r="I184" s="22"/>
      <c r="J184" s="111"/>
      <c r="K184" s="112"/>
      <c r="L184" s="73"/>
      <c r="M184" s="79"/>
      <c r="N184" s="73"/>
      <c r="O184" s="73"/>
      <c r="P184" s="32"/>
      <c r="Q184" s="32"/>
      <c r="R184" s="32"/>
      <c r="S184" s="22"/>
      <c r="T184" s="111"/>
      <c r="U184" s="11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</row>
    <row r="185" spans="1:36" ht="11.25" customHeight="1" x14ac:dyDescent="0.2">
      <c r="A185" s="78"/>
      <c r="B185" s="73"/>
      <c r="C185" s="79"/>
      <c r="D185" s="73"/>
      <c r="E185" s="73"/>
      <c r="F185" s="32"/>
      <c r="G185" s="32"/>
      <c r="H185" s="32"/>
      <c r="I185" s="22"/>
      <c r="J185" s="111"/>
      <c r="K185" s="112"/>
      <c r="L185" s="73"/>
      <c r="M185" s="79"/>
      <c r="N185" s="73"/>
      <c r="O185" s="73"/>
      <c r="P185" s="32"/>
      <c r="Q185" s="32"/>
      <c r="R185" s="32"/>
      <c r="S185" s="22"/>
      <c r="T185" s="111"/>
      <c r="U185" s="11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</row>
    <row r="186" spans="1:36" ht="11.25" customHeight="1" x14ac:dyDescent="0.2">
      <c r="A186" s="78"/>
      <c r="B186" s="73"/>
      <c r="C186" s="79"/>
      <c r="D186" s="73"/>
      <c r="E186" s="73"/>
      <c r="F186" s="32"/>
      <c r="G186" s="32"/>
      <c r="H186" s="32"/>
      <c r="I186" s="22"/>
      <c r="J186" s="111"/>
      <c r="K186" s="112"/>
      <c r="L186" s="73"/>
      <c r="M186" s="79"/>
      <c r="N186" s="73"/>
      <c r="O186" s="73"/>
      <c r="P186" s="32"/>
      <c r="Q186" s="32"/>
      <c r="R186" s="32"/>
      <c r="S186" s="22"/>
      <c r="T186" s="111"/>
      <c r="U186" s="11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</row>
    <row r="187" spans="1:36" ht="11.25" customHeight="1" x14ac:dyDescent="0.2">
      <c r="A187" s="78"/>
      <c r="B187" s="73"/>
      <c r="C187" s="79"/>
      <c r="D187" s="73"/>
      <c r="E187" s="73"/>
      <c r="F187" s="32"/>
      <c r="G187" s="32"/>
      <c r="H187" s="32"/>
      <c r="I187" s="22"/>
      <c r="J187" s="111"/>
      <c r="K187" s="112"/>
      <c r="L187" s="73"/>
      <c r="M187" s="79"/>
      <c r="N187" s="73"/>
      <c r="O187" s="73"/>
      <c r="P187" s="32"/>
      <c r="Q187" s="32"/>
      <c r="R187" s="32"/>
      <c r="S187" s="22"/>
      <c r="T187" s="111"/>
      <c r="U187" s="11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</row>
    <row r="188" spans="1:36" ht="11.25" customHeight="1" x14ac:dyDescent="0.2">
      <c r="A188" s="78"/>
      <c r="B188" s="73"/>
      <c r="C188" s="79"/>
      <c r="D188" s="73"/>
      <c r="E188" s="73"/>
      <c r="F188" s="32"/>
      <c r="G188" s="32"/>
      <c r="H188" s="32"/>
      <c r="I188" s="22"/>
      <c r="J188" s="111"/>
      <c r="K188" s="112"/>
      <c r="L188" s="73"/>
      <c r="M188" s="79"/>
      <c r="N188" s="73"/>
      <c r="O188" s="73"/>
      <c r="P188" s="32"/>
      <c r="Q188" s="32"/>
      <c r="R188" s="32"/>
      <c r="S188" s="22"/>
      <c r="T188" s="111"/>
      <c r="U188" s="11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</row>
    <row r="189" spans="1:36" ht="11.25" customHeight="1" x14ac:dyDescent="0.2">
      <c r="A189" s="78"/>
      <c r="B189" s="73"/>
      <c r="C189" s="79"/>
      <c r="D189" s="73"/>
      <c r="E189" s="73"/>
      <c r="F189" s="32"/>
      <c r="G189" s="32"/>
      <c r="H189" s="32"/>
      <c r="I189" s="22"/>
      <c r="J189" s="111"/>
      <c r="K189" s="112"/>
      <c r="L189" s="73"/>
      <c r="M189" s="79"/>
      <c r="N189" s="73"/>
      <c r="O189" s="73"/>
      <c r="P189" s="32"/>
      <c r="Q189" s="32"/>
      <c r="R189" s="32"/>
      <c r="S189" s="22"/>
      <c r="T189" s="111"/>
      <c r="U189" s="11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</row>
    <row r="190" spans="1:36" ht="11.25" customHeight="1" x14ac:dyDescent="0.2">
      <c r="A190" s="78"/>
      <c r="B190" s="73"/>
      <c r="C190" s="79"/>
      <c r="D190" s="73"/>
      <c r="E190" s="73"/>
      <c r="F190" s="32"/>
      <c r="G190" s="32"/>
      <c r="H190" s="32"/>
      <c r="I190" s="22"/>
      <c r="J190" s="111"/>
      <c r="K190" s="112"/>
      <c r="L190" s="73"/>
      <c r="M190" s="79"/>
      <c r="N190" s="73"/>
      <c r="O190" s="73"/>
      <c r="P190" s="32"/>
      <c r="Q190" s="32"/>
      <c r="R190" s="32"/>
      <c r="S190" s="22"/>
      <c r="T190" s="111"/>
      <c r="U190" s="11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</row>
    <row r="191" spans="1:36" ht="11.25" customHeight="1" x14ac:dyDescent="0.2">
      <c r="A191" s="78"/>
      <c r="B191" s="73"/>
      <c r="C191" s="79"/>
      <c r="D191" s="73"/>
      <c r="E191" s="73"/>
      <c r="F191" s="32"/>
      <c r="G191" s="32"/>
      <c r="H191" s="32"/>
      <c r="I191" s="22"/>
      <c r="J191" s="111"/>
      <c r="K191" s="112"/>
      <c r="L191" s="73"/>
      <c r="M191" s="79"/>
      <c r="N191" s="73"/>
      <c r="O191" s="73"/>
      <c r="P191" s="32"/>
      <c r="Q191" s="32"/>
      <c r="R191" s="32"/>
      <c r="S191" s="22"/>
      <c r="T191" s="111"/>
      <c r="U191" s="11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</row>
    <row r="192" spans="1:36" ht="11.25" customHeight="1" x14ac:dyDescent="0.2">
      <c r="A192" s="78"/>
      <c r="B192" s="73"/>
      <c r="C192" s="79"/>
      <c r="D192" s="73"/>
      <c r="E192" s="73"/>
      <c r="F192" s="32"/>
      <c r="G192" s="32"/>
      <c r="H192" s="32"/>
      <c r="I192" s="22"/>
      <c r="J192" s="111"/>
      <c r="K192" s="112"/>
      <c r="L192" s="73"/>
      <c r="M192" s="79"/>
      <c r="N192" s="73"/>
      <c r="O192" s="73"/>
      <c r="P192" s="32"/>
      <c r="Q192" s="32"/>
      <c r="R192" s="32"/>
      <c r="S192" s="22"/>
      <c r="T192" s="111"/>
      <c r="U192" s="11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</row>
    <row r="193" spans="1:36" ht="11.25" customHeight="1" x14ac:dyDescent="0.2">
      <c r="A193" s="78"/>
      <c r="B193" s="73"/>
      <c r="C193" s="79"/>
      <c r="D193" s="73"/>
      <c r="E193" s="73"/>
      <c r="F193" s="32"/>
      <c r="G193" s="32"/>
      <c r="H193" s="32"/>
      <c r="I193" s="22"/>
      <c r="J193" s="111"/>
      <c r="K193" s="112"/>
      <c r="L193" s="73"/>
      <c r="M193" s="79"/>
      <c r="N193" s="73"/>
      <c r="O193" s="73"/>
      <c r="P193" s="32"/>
      <c r="Q193" s="32"/>
      <c r="R193" s="32"/>
      <c r="S193" s="22"/>
      <c r="T193" s="111"/>
      <c r="U193" s="11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</row>
    <row r="194" spans="1:36" ht="11.25" customHeight="1" x14ac:dyDescent="0.2">
      <c r="A194" s="78"/>
      <c r="B194" s="73"/>
      <c r="C194" s="79"/>
      <c r="D194" s="73"/>
      <c r="E194" s="73"/>
      <c r="F194" s="32"/>
      <c r="G194" s="32"/>
      <c r="H194" s="32"/>
      <c r="I194" s="22"/>
      <c r="J194" s="111"/>
      <c r="K194" s="112"/>
      <c r="L194" s="73"/>
      <c r="M194" s="79"/>
      <c r="N194" s="73"/>
      <c r="O194" s="73"/>
      <c r="P194" s="32"/>
      <c r="Q194" s="32"/>
      <c r="R194" s="32"/>
      <c r="S194" s="22"/>
      <c r="T194" s="111"/>
      <c r="U194" s="11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</row>
    <row r="195" spans="1:36" ht="11.25" customHeight="1" x14ac:dyDescent="0.2">
      <c r="A195" s="78"/>
      <c r="B195" s="73"/>
      <c r="C195" s="79"/>
      <c r="D195" s="73"/>
      <c r="E195" s="73"/>
      <c r="F195" s="32"/>
      <c r="G195" s="32"/>
      <c r="H195" s="32"/>
      <c r="I195" s="22"/>
      <c r="J195" s="111"/>
      <c r="K195" s="112"/>
      <c r="L195" s="73"/>
      <c r="M195" s="79"/>
      <c r="N195" s="73"/>
      <c r="O195" s="73"/>
      <c r="P195" s="32"/>
      <c r="Q195" s="32"/>
      <c r="R195" s="32"/>
      <c r="S195" s="22"/>
      <c r="T195" s="111"/>
      <c r="U195" s="11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</row>
    <row r="196" spans="1:36" ht="11.25" customHeight="1" x14ac:dyDescent="0.2">
      <c r="A196" s="78"/>
      <c r="B196" s="73"/>
      <c r="C196" s="79"/>
      <c r="D196" s="73"/>
      <c r="E196" s="73"/>
      <c r="F196" s="32"/>
      <c r="G196" s="32"/>
      <c r="H196" s="32"/>
      <c r="I196" s="22"/>
      <c r="J196" s="111"/>
      <c r="K196" s="112"/>
      <c r="L196" s="73"/>
      <c r="M196" s="79"/>
      <c r="N196" s="73"/>
      <c r="O196" s="73"/>
      <c r="P196" s="32"/>
      <c r="Q196" s="32"/>
      <c r="R196" s="32"/>
      <c r="S196" s="22"/>
      <c r="T196" s="111"/>
      <c r="U196" s="11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</row>
    <row r="197" spans="1:36" ht="11.25" customHeight="1" x14ac:dyDescent="0.2">
      <c r="A197" s="78"/>
      <c r="B197" s="73"/>
      <c r="C197" s="79"/>
      <c r="D197" s="73"/>
      <c r="E197" s="73"/>
      <c r="F197" s="32"/>
      <c r="G197" s="32"/>
      <c r="H197" s="32"/>
      <c r="I197" s="22"/>
      <c r="J197" s="111"/>
      <c r="K197" s="112"/>
      <c r="L197" s="73"/>
      <c r="M197" s="79"/>
      <c r="N197" s="73"/>
      <c r="O197" s="73"/>
      <c r="P197" s="32"/>
      <c r="Q197" s="32"/>
      <c r="R197" s="32"/>
      <c r="S197" s="22"/>
      <c r="T197" s="111"/>
      <c r="U197" s="11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</row>
    <row r="198" spans="1:36" ht="11.25" customHeight="1" x14ac:dyDescent="0.2">
      <c r="A198" s="78"/>
      <c r="B198" s="73"/>
      <c r="C198" s="79"/>
      <c r="D198" s="73"/>
      <c r="E198" s="73"/>
      <c r="F198" s="32"/>
      <c r="G198" s="32"/>
      <c r="H198" s="32"/>
      <c r="I198" s="22"/>
      <c r="J198" s="111"/>
      <c r="K198" s="112"/>
      <c r="L198" s="73"/>
      <c r="M198" s="79"/>
      <c r="N198" s="73"/>
      <c r="O198" s="73"/>
      <c r="P198" s="32"/>
      <c r="Q198" s="32"/>
      <c r="R198" s="32"/>
      <c r="S198" s="22"/>
      <c r="T198" s="111"/>
      <c r="U198" s="11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</row>
    <row r="199" spans="1:36" ht="11.25" customHeight="1" x14ac:dyDescent="0.2">
      <c r="A199" s="78"/>
      <c r="B199" s="73"/>
      <c r="C199" s="79"/>
      <c r="D199" s="73"/>
      <c r="E199" s="73"/>
      <c r="F199" s="32"/>
      <c r="G199" s="32"/>
      <c r="H199" s="32"/>
      <c r="I199" s="22"/>
      <c r="J199" s="111"/>
      <c r="K199" s="112"/>
      <c r="L199" s="73"/>
      <c r="M199" s="79"/>
      <c r="N199" s="73"/>
      <c r="O199" s="73"/>
      <c r="P199" s="32"/>
      <c r="Q199" s="32"/>
      <c r="R199" s="32"/>
      <c r="S199" s="22"/>
      <c r="T199" s="111"/>
      <c r="U199" s="11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</row>
    <row r="200" spans="1:36" ht="11.25" customHeight="1" x14ac:dyDescent="0.2">
      <c r="A200" s="78"/>
      <c r="B200" s="73"/>
      <c r="C200" s="79"/>
      <c r="D200" s="73"/>
      <c r="E200" s="73"/>
      <c r="F200" s="32"/>
      <c r="G200" s="32"/>
      <c r="H200" s="32"/>
      <c r="I200" s="22"/>
      <c r="J200" s="111"/>
      <c r="K200" s="112"/>
      <c r="L200" s="73"/>
      <c r="M200" s="79"/>
      <c r="N200" s="73"/>
      <c r="O200" s="73"/>
      <c r="P200" s="32"/>
      <c r="Q200" s="32"/>
      <c r="R200" s="32"/>
      <c r="S200" s="22"/>
      <c r="T200" s="111"/>
      <c r="U200" s="11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</row>
    <row r="201" spans="1:36" ht="11.25" customHeight="1" x14ac:dyDescent="0.2">
      <c r="A201" s="78"/>
      <c r="B201" s="73"/>
      <c r="C201" s="79"/>
      <c r="D201" s="73"/>
      <c r="E201" s="73"/>
      <c r="F201" s="32"/>
      <c r="G201" s="32"/>
      <c r="H201" s="32"/>
      <c r="I201" s="22"/>
      <c r="J201" s="111"/>
      <c r="K201" s="112"/>
      <c r="L201" s="73"/>
      <c r="M201" s="79"/>
      <c r="N201" s="73"/>
      <c r="O201" s="73"/>
      <c r="P201" s="32"/>
      <c r="Q201" s="32"/>
      <c r="R201" s="32"/>
      <c r="S201" s="22"/>
      <c r="T201" s="111"/>
      <c r="U201" s="11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</row>
    <row r="202" spans="1:36" ht="11.25" customHeight="1" x14ac:dyDescent="0.2">
      <c r="A202" s="78"/>
      <c r="B202" s="73"/>
      <c r="C202" s="79"/>
      <c r="D202" s="73"/>
      <c r="E202" s="73"/>
      <c r="F202" s="32"/>
      <c r="G202" s="32"/>
      <c r="H202" s="32"/>
      <c r="I202" s="22"/>
      <c r="J202" s="111"/>
      <c r="K202" s="112"/>
      <c r="L202" s="73"/>
      <c r="M202" s="79"/>
      <c r="N202" s="73"/>
      <c r="O202" s="73"/>
      <c r="P202" s="32"/>
      <c r="Q202" s="32"/>
      <c r="R202" s="32"/>
      <c r="S202" s="22"/>
      <c r="T202" s="111"/>
      <c r="U202" s="11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</row>
    <row r="203" spans="1:36" ht="11.25" customHeight="1" x14ac:dyDescent="0.2">
      <c r="A203" s="78"/>
      <c r="B203" s="73"/>
      <c r="C203" s="79"/>
      <c r="D203" s="73"/>
      <c r="E203" s="73"/>
      <c r="F203" s="32"/>
      <c r="G203" s="32"/>
      <c r="H203" s="32"/>
      <c r="I203" s="22"/>
      <c r="J203" s="111"/>
      <c r="K203" s="112"/>
      <c r="L203" s="73"/>
      <c r="M203" s="79"/>
      <c r="N203" s="73"/>
      <c r="O203" s="73"/>
      <c r="P203" s="32"/>
      <c r="Q203" s="32"/>
      <c r="R203" s="32"/>
      <c r="S203" s="22"/>
      <c r="T203" s="111"/>
      <c r="U203" s="11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</row>
    <row r="204" spans="1:36" ht="11.25" customHeight="1" x14ac:dyDescent="0.2">
      <c r="A204" s="78"/>
      <c r="B204" s="73"/>
      <c r="C204" s="79"/>
      <c r="D204" s="73"/>
      <c r="E204" s="73"/>
      <c r="F204" s="32"/>
      <c r="G204" s="32"/>
      <c r="H204" s="32"/>
      <c r="I204" s="22"/>
      <c r="J204" s="111"/>
      <c r="K204" s="112"/>
      <c r="L204" s="73"/>
      <c r="M204" s="79"/>
      <c r="N204" s="73"/>
      <c r="O204" s="73"/>
      <c r="P204" s="32"/>
      <c r="Q204" s="32"/>
      <c r="R204" s="32"/>
      <c r="S204" s="22"/>
      <c r="T204" s="111"/>
      <c r="U204" s="11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</row>
    <row r="205" spans="1:36" ht="11.25" customHeight="1" x14ac:dyDescent="0.2">
      <c r="A205" s="78"/>
      <c r="B205" s="73"/>
      <c r="C205" s="79"/>
      <c r="D205" s="73"/>
      <c r="E205" s="73"/>
      <c r="F205" s="32"/>
      <c r="G205" s="32"/>
      <c r="H205" s="32"/>
      <c r="I205" s="22"/>
      <c r="J205" s="111"/>
      <c r="K205" s="112"/>
      <c r="L205" s="73"/>
      <c r="M205" s="79"/>
      <c r="N205" s="73"/>
      <c r="O205" s="73"/>
      <c r="P205" s="32"/>
      <c r="Q205" s="32"/>
      <c r="R205" s="32"/>
      <c r="S205" s="22"/>
      <c r="T205" s="111"/>
      <c r="U205" s="11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</row>
    <row r="206" spans="1:36" ht="11.25" customHeight="1" x14ac:dyDescent="0.2">
      <c r="A206" s="78"/>
      <c r="B206" s="73"/>
      <c r="C206" s="79"/>
      <c r="D206" s="73"/>
      <c r="E206" s="73"/>
      <c r="F206" s="32"/>
      <c r="G206" s="32"/>
      <c r="H206" s="32"/>
      <c r="I206" s="22"/>
      <c r="J206" s="111"/>
      <c r="K206" s="112"/>
      <c r="L206" s="73"/>
      <c r="M206" s="79"/>
      <c r="N206" s="73"/>
      <c r="O206" s="73"/>
      <c r="P206" s="32"/>
      <c r="Q206" s="32"/>
      <c r="R206" s="32"/>
      <c r="S206" s="22"/>
      <c r="T206" s="111"/>
      <c r="U206" s="11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</row>
    <row r="207" spans="1:36" ht="11.25" customHeight="1" x14ac:dyDescent="0.2">
      <c r="A207" s="78"/>
      <c r="B207" s="73"/>
      <c r="C207" s="79"/>
      <c r="D207" s="73"/>
      <c r="E207" s="73"/>
      <c r="F207" s="32"/>
      <c r="G207" s="32"/>
      <c r="H207" s="32"/>
      <c r="I207" s="22"/>
      <c r="J207" s="111"/>
      <c r="K207" s="112"/>
      <c r="L207" s="73"/>
      <c r="M207" s="79"/>
      <c r="N207" s="73"/>
      <c r="O207" s="73"/>
      <c r="P207" s="32"/>
      <c r="Q207" s="32"/>
      <c r="R207" s="32"/>
      <c r="S207" s="22"/>
      <c r="T207" s="111"/>
      <c r="U207" s="11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</row>
    <row r="208" spans="1:36" ht="11.25" customHeight="1" x14ac:dyDescent="0.2">
      <c r="A208" s="78"/>
      <c r="B208" s="73"/>
      <c r="C208" s="79"/>
      <c r="D208" s="73"/>
      <c r="E208" s="73"/>
      <c r="F208" s="32"/>
      <c r="G208" s="32"/>
      <c r="H208" s="32"/>
      <c r="I208" s="22"/>
      <c r="J208" s="111"/>
      <c r="K208" s="112"/>
      <c r="L208" s="73"/>
      <c r="M208" s="79"/>
      <c r="N208" s="73"/>
      <c r="O208" s="73"/>
      <c r="P208" s="32"/>
      <c r="Q208" s="32"/>
      <c r="R208" s="32"/>
      <c r="S208" s="22"/>
      <c r="T208" s="111"/>
      <c r="U208" s="11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</row>
    <row r="209" spans="1:36" ht="11.25" customHeight="1" x14ac:dyDescent="0.2">
      <c r="A209" s="78"/>
      <c r="B209" s="73"/>
      <c r="C209" s="79"/>
      <c r="D209" s="73"/>
      <c r="E209" s="73"/>
      <c r="F209" s="32"/>
      <c r="G209" s="32"/>
      <c r="H209" s="32"/>
      <c r="I209" s="22"/>
      <c r="J209" s="111"/>
      <c r="K209" s="112"/>
      <c r="L209" s="73"/>
      <c r="M209" s="79"/>
      <c r="N209" s="73"/>
      <c r="O209" s="73"/>
      <c r="P209" s="32"/>
      <c r="Q209" s="32"/>
      <c r="R209" s="32"/>
      <c r="S209" s="22"/>
      <c r="T209" s="111"/>
      <c r="U209" s="11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</row>
    <row r="210" spans="1:36" ht="11.25" customHeight="1" x14ac:dyDescent="0.2">
      <c r="A210" s="78"/>
      <c r="B210" s="73"/>
      <c r="C210" s="79"/>
      <c r="D210" s="73"/>
      <c r="E210" s="73"/>
      <c r="F210" s="32"/>
      <c r="G210" s="32"/>
      <c r="H210" s="32"/>
      <c r="I210" s="22"/>
      <c r="J210" s="111"/>
      <c r="K210" s="112"/>
      <c r="L210" s="73"/>
      <c r="M210" s="79"/>
      <c r="N210" s="73"/>
      <c r="O210" s="73"/>
      <c r="P210" s="32"/>
      <c r="Q210" s="32"/>
      <c r="R210" s="32"/>
      <c r="S210" s="22"/>
      <c r="T210" s="111"/>
      <c r="U210" s="11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</row>
    <row r="211" spans="1:36" ht="11.25" customHeight="1" x14ac:dyDescent="0.2">
      <c r="A211" s="78"/>
      <c r="B211" s="73"/>
      <c r="C211" s="79"/>
      <c r="D211" s="73"/>
      <c r="E211" s="73"/>
      <c r="F211" s="32"/>
      <c r="G211" s="32"/>
      <c r="H211" s="32"/>
      <c r="I211" s="22"/>
      <c r="J211" s="111"/>
      <c r="K211" s="112"/>
      <c r="L211" s="73"/>
      <c r="M211" s="79"/>
      <c r="N211" s="73"/>
      <c r="O211" s="73"/>
      <c r="P211" s="32"/>
      <c r="Q211" s="32"/>
      <c r="R211" s="32"/>
      <c r="S211" s="22"/>
      <c r="T211" s="111"/>
      <c r="U211" s="11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</row>
    <row r="212" spans="1:36" ht="11.25" customHeight="1" x14ac:dyDescent="0.2">
      <c r="A212" s="78"/>
      <c r="B212" s="73"/>
      <c r="C212" s="79"/>
      <c r="D212" s="73"/>
      <c r="E212" s="73"/>
      <c r="F212" s="32"/>
      <c r="G212" s="32"/>
      <c r="H212" s="32"/>
      <c r="I212" s="22"/>
      <c r="J212" s="111"/>
      <c r="K212" s="112"/>
      <c r="L212" s="73"/>
      <c r="M212" s="79"/>
      <c r="N212" s="73"/>
      <c r="O212" s="73"/>
      <c r="P212" s="32"/>
      <c r="Q212" s="32"/>
      <c r="R212" s="32"/>
      <c r="S212" s="22"/>
      <c r="T212" s="111"/>
      <c r="U212" s="11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</row>
    <row r="213" spans="1:36" ht="11.25" customHeight="1" x14ac:dyDescent="0.2">
      <c r="A213" s="78"/>
      <c r="B213" s="73"/>
      <c r="C213" s="79"/>
      <c r="D213" s="73"/>
      <c r="E213" s="73"/>
      <c r="F213" s="32"/>
      <c r="G213" s="32"/>
      <c r="H213" s="32"/>
      <c r="I213" s="22"/>
      <c r="J213" s="111"/>
      <c r="K213" s="112"/>
      <c r="L213" s="73"/>
      <c r="M213" s="79"/>
      <c r="N213" s="73"/>
      <c r="O213" s="73"/>
      <c r="P213" s="32"/>
      <c r="Q213" s="32"/>
      <c r="R213" s="32"/>
      <c r="S213" s="22"/>
      <c r="T213" s="111"/>
      <c r="U213" s="11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</row>
    <row r="214" spans="1:36" ht="11.25" customHeight="1" x14ac:dyDescent="0.2">
      <c r="A214" s="78"/>
      <c r="B214" s="73"/>
      <c r="C214" s="79"/>
      <c r="D214" s="73"/>
      <c r="E214" s="73"/>
      <c r="F214" s="32"/>
      <c r="G214" s="32"/>
      <c r="H214" s="32"/>
      <c r="I214" s="22"/>
      <c r="J214" s="111"/>
      <c r="K214" s="112"/>
      <c r="L214" s="73"/>
      <c r="M214" s="79"/>
      <c r="N214" s="73"/>
      <c r="O214" s="73"/>
      <c r="P214" s="32"/>
      <c r="Q214" s="32"/>
      <c r="R214" s="32"/>
      <c r="S214" s="22"/>
      <c r="T214" s="111"/>
      <c r="U214" s="11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</row>
    <row r="215" spans="1:36" ht="11.25" customHeight="1" x14ac:dyDescent="0.2">
      <c r="A215" s="78"/>
      <c r="B215" s="73"/>
      <c r="C215" s="79"/>
      <c r="D215" s="73"/>
      <c r="E215" s="73"/>
      <c r="F215" s="32"/>
      <c r="G215" s="32"/>
      <c r="H215" s="32"/>
      <c r="I215" s="22"/>
      <c r="J215" s="111"/>
      <c r="K215" s="112"/>
      <c r="L215" s="73"/>
      <c r="M215" s="79"/>
      <c r="N215" s="73"/>
      <c r="O215" s="73"/>
      <c r="P215" s="32"/>
      <c r="Q215" s="32"/>
      <c r="R215" s="32"/>
      <c r="S215" s="22"/>
      <c r="T215" s="111"/>
      <c r="U215" s="11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</row>
    <row r="216" spans="1:36" ht="11.25" customHeight="1" x14ac:dyDescent="0.2">
      <c r="A216" s="78"/>
      <c r="B216" s="73"/>
      <c r="C216" s="79"/>
      <c r="D216" s="73"/>
      <c r="E216" s="73"/>
      <c r="F216" s="32"/>
      <c r="G216" s="32"/>
      <c r="H216" s="32"/>
      <c r="I216" s="22"/>
      <c r="J216" s="111"/>
      <c r="K216" s="112"/>
      <c r="L216" s="73"/>
      <c r="M216" s="79"/>
      <c r="N216" s="73"/>
      <c r="O216" s="73"/>
      <c r="P216" s="32"/>
      <c r="Q216" s="32"/>
      <c r="R216" s="32"/>
      <c r="S216" s="22"/>
      <c r="T216" s="111"/>
      <c r="U216" s="11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</row>
    <row r="217" spans="1:36" ht="11.25" customHeight="1" x14ac:dyDescent="0.2">
      <c r="A217" s="78"/>
      <c r="B217" s="73"/>
      <c r="C217" s="79"/>
      <c r="D217" s="73"/>
      <c r="E217" s="73"/>
      <c r="F217" s="32"/>
      <c r="G217" s="32"/>
      <c r="H217" s="32"/>
      <c r="I217" s="22"/>
      <c r="J217" s="111"/>
      <c r="K217" s="112"/>
      <c r="L217" s="73"/>
      <c r="M217" s="79"/>
      <c r="N217" s="73"/>
      <c r="O217" s="73"/>
      <c r="P217" s="32"/>
      <c r="Q217" s="32"/>
      <c r="R217" s="32"/>
      <c r="S217" s="22"/>
      <c r="T217" s="111"/>
      <c r="U217" s="11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</row>
    <row r="218" spans="1:36" ht="11.25" customHeight="1" x14ac:dyDescent="0.2">
      <c r="A218" s="78"/>
      <c r="B218" s="73"/>
      <c r="C218" s="79"/>
      <c r="D218" s="73"/>
      <c r="E218" s="73"/>
      <c r="F218" s="32"/>
      <c r="G218" s="32"/>
      <c r="H218" s="32"/>
      <c r="I218" s="22"/>
      <c r="J218" s="111"/>
      <c r="K218" s="112"/>
      <c r="L218" s="73"/>
      <c r="M218" s="79"/>
      <c r="N218" s="73"/>
      <c r="O218" s="73"/>
      <c r="P218" s="32"/>
      <c r="Q218" s="32"/>
      <c r="R218" s="32"/>
      <c r="S218" s="22"/>
      <c r="T218" s="111"/>
      <c r="U218" s="11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</row>
    <row r="219" spans="1:36" ht="11.25" customHeight="1" x14ac:dyDescent="0.2">
      <c r="A219" s="78"/>
      <c r="B219" s="73"/>
      <c r="C219" s="79"/>
      <c r="D219" s="73"/>
      <c r="E219" s="73"/>
      <c r="F219" s="32"/>
      <c r="G219" s="32"/>
      <c r="H219" s="32"/>
      <c r="I219" s="22"/>
      <c r="J219" s="111"/>
      <c r="K219" s="112"/>
      <c r="L219" s="73"/>
      <c r="M219" s="79"/>
      <c r="N219" s="73"/>
      <c r="O219" s="73"/>
      <c r="P219" s="32"/>
      <c r="Q219" s="32"/>
      <c r="R219" s="32"/>
      <c r="S219" s="22"/>
      <c r="T219" s="111"/>
      <c r="U219" s="11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</row>
    <row r="220" spans="1:36" ht="11.25" customHeight="1" x14ac:dyDescent="0.2">
      <c r="A220" s="78"/>
      <c r="B220" s="73"/>
      <c r="C220" s="79"/>
      <c r="D220" s="73"/>
      <c r="E220" s="73"/>
      <c r="F220" s="32"/>
      <c r="G220" s="32"/>
      <c r="H220" s="32"/>
      <c r="I220" s="22"/>
      <c r="J220" s="111"/>
      <c r="K220" s="112"/>
      <c r="L220" s="73"/>
      <c r="M220" s="79"/>
      <c r="N220" s="73"/>
      <c r="O220" s="73"/>
      <c r="P220" s="32"/>
      <c r="Q220" s="32"/>
      <c r="R220" s="32"/>
      <c r="S220" s="22"/>
      <c r="T220" s="111"/>
      <c r="U220" s="11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</row>
    <row r="221" spans="1:36" ht="11.25" customHeight="1" x14ac:dyDescent="0.2">
      <c r="A221" s="78"/>
      <c r="B221" s="73"/>
      <c r="C221" s="79"/>
      <c r="D221" s="73"/>
      <c r="E221" s="73"/>
      <c r="F221" s="32"/>
      <c r="G221" s="32"/>
      <c r="H221" s="32"/>
      <c r="I221" s="22"/>
      <c r="J221" s="111"/>
      <c r="K221" s="112"/>
      <c r="L221" s="73"/>
      <c r="M221" s="79"/>
      <c r="N221" s="73"/>
      <c r="O221" s="73"/>
      <c r="P221" s="32"/>
      <c r="Q221" s="32"/>
      <c r="R221" s="32"/>
      <c r="S221" s="22"/>
      <c r="T221" s="111"/>
      <c r="U221" s="11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</row>
    <row r="222" spans="1:36" ht="11.25" customHeight="1" x14ac:dyDescent="0.2">
      <c r="A222" s="78"/>
      <c r="B222" s="73"/>
      <c r="C222" s="79"/>
      <c r="D222" s="73"/>
      <c r="E222" s="73"/>
      <c r="F222" s="32"/>
      <c r="G222" s="32"/>
      <c r="H222" s="32"/>
      <c r="I222" s="22"/>
      <c r="J222" s="111"/>
      <c r="K222" s="112"/>
      <c r="L222" s="73"/>
      <c r="M222" s="79"/>
      <c r="N222" s="73"/>
      <c r="O222" s="73"/>
      <c r="P222" s="32"/>
      <c r="Q222" s="32"/>
      <c r="R222" s="32"/>
      <c r="S222" s="22"/>
      <c r="T222" s="111"/>
      <c r="U222" s="11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</row>
    <row r="223" spans="1:36" ht="11.25" customHeight="1" x14ac:dyDescent="0.2">
      <c r="A223" s="78"/>
      <c r="B223" s="73"/>
      <c r="C223" s="79"/>
      <c r="D223" s="73"/>
      <c r="E223" s="73"/>
      <c r="F223" s="32"/>
      <c r="G223" s="32"/>
      <c r="H223" s="32"/>
      <c r="I223" s="22"/>
      <c r="J223" s="111"/>
      <c r="K223" s="112"/>
      <c r="L223" s="73"/>
      <c r="M223" s="79"/>
      <c r="N223" s="73"/>
      <c r="O223" s="73"/>
      <c r="P223" s="32"/>
      <c r="Q223" s="32"/>
      <c r="R223" s="32"/>
      <c r="S223" s="22"/>
      <c r="T223" s="111"/>
      <c r="U223" s="11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</row>
    <row r="224" spans="1:36" ht="11.25" customHeight="1" x14ac:dyDescent="0.2">
      <c r="A224" s="78"/>
      <c r="B224" s="73"/>
      <c r="C224" s="79"/>
      <c r="D224" s="73"/>
      <c r="E224" s="73"/>
      <c r="F224" s="32"/>
      <c r="G224" s="32"/>
      <c r="H224" s="32"/>
      <c r="I224" s="22"/>
      <c r="J224" s="111"/>
      <c r="K224" s="112"/>
      <c r="L224" s="73"/>
      <c r="M224" s="79"/>
      <c r="N224" s="73"/>
      <c r="O224" s="73"/>
      <c r="P224" s="32"/>
      <c r="Q224" s="32"/>
      <c r="R224" s="32"/>
      <c r="S224" s="22"/>
      <c r="T224" s="111"/>
      <c r="U224" s="11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</row>
    <row r="225" spans="1:36" ht="11.25" customHeight="1" x14ac:dyDescent="0.2">
      <c r="A225" s="78"/>
      <c r="B225" s="73"/>
      <c r="C225" s="79"/>
      <c r="D225" s="73"/>
      <c r="E225" s="73"/>
      <c r="F225" s="32"/>
      <c r="G225" s="32"/>
      <c r="H225" s="32"/>
      <c r="I225" s="22"/>
      <c r="J225" s="111"/>
      <c r="K225" s="112"/>
      <c r="L225" s="73"/>
      <c r="M225" s="79"/>
      <c r="N225" s="73"/>
      <c r="O225" s="73"/>
      <c r="P225" s="32"/>
      <c r="Q225" s="32"/>
      <c r="R225" s="32"/>
      <c r="S225" s="22"/>
      <c r="T225" s="111"/>
      <c r="U225" s="11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</row>
    <row r="226" spans="1:36" ht="11.25" customHeight="1" x14ac:dyDescent="0.2">
      <c r="A226" s="78"/>
      <c r="B226" s="73"/>
      <c r="C226" s="79"/>
      <c r="D226" s="73"/>
      <c r="E226" s="73"/>
      <c r="F226" s="32"/>
      <c r="G226" s="32"/>
      <c r="H226" s="32"/>
      <c r="I226" s="22"/>
      <c r="J226" s="111"/>
      <c r="K226" s="112"/>
      <c r="L226" s="73"/>
      <c r="M226" s="79"/>
      <c r="N226" s="73"/>
      <c r="O226" s="73"/>
      <c r="P226" s="32"/>
      <c r="Q226" s="32"/>
      <c r="R226" s="32"/>
      <c r="S226" s="22"/>
      <c r="T226" s="111"/>
      <c r="U226" s="11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</row>
    <row r="227" spans="1:36" ht="11.25" customHeight="1" x14ac:dyDescent="0.2">
      <c r="A227" s="78"/>
      <c r="B227" s="73"/>
      <c r="C227" s="79"/>
      <c r="D227" s="73"/>
      <c r="E227" s="73"/>
      <c r="F227" s="32"/>
      <c r="G227" s="32"/>
      <c r="H227" s="32"/>
      <c r="I227" s="22"/>
      <c r="J227" s="111"/>
      <c r="K227" s="112"/>
      <c r="L227" s="73"/>
      <c r="M227" s="79"/>
      <c r="N227" s="73"/>
      <c r="O227" s="73"/>
      <c r="P227" s="32"/>
      <c r="Q227" s="32"/>
      <c r="R227" s="32"/>
      <c r="S227" s="22"/>
      <c r="T227" s="111"/>
      <c r="U227" s="11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</row>
    <row r="228" spans="1:36" ht="11.25" customHeight="1" x14ac:dyDescent="0.2">
      <c r="A228" s="78"/>
      <c r="B228" s="73"/>
      <c r="C228" s="79"/>
      <c r="D228" s="73"/>
      <c r="E228" s="73"/>
      <c r="F228" s="32"/>
      <c r="G228" s="32"/>
      <c r="H228" s="32"/>
      <c r="I228" s="22"/>
      <c r="J228" s="111"/>
      <c r="K228" s="112"/>
      <c r="L228" s="73"/>
      <c r="M228" s="79"/>
      <c r="N228" s="73"/>
      <c r="O228" s="73"/>
      <c r="P228" s="32"/>
      <c r="Q228" s="32"/>
      <c r="R228" s="32"/>
      <c r="S228" s="22"/>
      <c r="T228" s="111"/>
      <c r="U228" s="11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</row>
    <row r="229" spans="1:36" ht="11.25" customHeight="1" x14ac:dyDescent="0.2">
      <c r="A229" s="78"/>
      <c r="B229" s="73"/>
      <c r="C229" s="79"/>
      <c r="D229" s="73"/>
      <c r="E229" s="73"/>
      <c r="F229" s="32"/>
      <c r="G229" s="32"/>
      <c r="H229" s="32"/>
      <c r="I229" s="22"/>
      <c r="J229" s="111"/>
      <c r="K229" s="112"/>
      <c r="L229" s="73"/>
      <c r="M229" s="79"/>
      <c r="N229" s="73"/>
      <c r="O229" s="73"/>
      <c r="P229" s="32"/>
      <c r="Q229" s="32"/>
      <c r="R229" s="32"/>
      <c r="S229" s="22"/>
      <c r="T229" s="111"/>
      <c r="U229" s="11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</row>
    <row r="230" spans="1:36" ht="11.25" customHeight="1" x14ac:dyDescent="0.2">
      <c r="A230" s="78"/>
      <c r="B230" s="73"/>
      <c r="C230" s="79"/>
      <c r="D230" s="73"/>
      <c r="E230" s="73"/>
      <c r="F230" s="32"/>
      <c r="G230" s="32"/>
      <c r="H230" s="32"/>
      <c r="I230" s="22"/>
      <c r="J230" s="111"/>
      <c r="K230" s="112"/>
      <c r="L230" s="73"/>
      <c r="M230" s="79"/>
      <c r="N230" s="73"/>
      <c r="O230" s="73"/>
      <c r="P230" s="32"/>
      <c r="Q230" s="32"/>
      <c r="R230" s="32"/>
      <c r="S230" s="22"/>
      <c r="T230" s="111"/>
      <c r="U230" s="11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</row>
    <row r="231" spans="1:36" ht="11.25" customHeight="1" x14ac:dyDescent="0.2">
      <c r="A231" s="78"/>
      <c r="B231" s="73"/>
      <c r="C231" s="79"/>
      <c r="D231" s="73"/>
      <c r="E231" s="73"/>
      <c r="F231" s="32"/>
      <c r="G231" s="32"/>
      <c r="H231" s="32"/>
      <c r="I231" s="22"/>
      <c r="J231" s="111"/>
      <c r="K231" s="112"/>
      <c r="L231" s="73"/>
      <c r="M231" s="79"/>
      <c r="N231" s="73"/>
      <c r="O231" s="73"/>
      <c r="P231" s="32"/>
      <c r="Q231" s="32"/>
      <c r="R231" s="32"/>
      <c r="S231" s="22"/>
      <c r="T231" s="111"/>
      <c r="U231" s="11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</row>
    <row r="232" spans="1:36" ht="11.25" customHeight="1" x14ac:dyDescent="0.2">
      <c r="A232" s="78"/>
      <c r="B232" s="73"/>
      <c r="C232" s="79"/>
      <c r="D232" s="73"/>
      <c r="E232" s="73"/>
      <c r="F232" s="32"/>
      <c r="G232" s="32"/>
      <c r="H232" s="32"/>
      <c r="I232" s="22"/>
      <c r="J232" s="111"/>
      <c r="K232" s="112"/>
      <c r="L232" s="73"/>
      <c r="M232" s="79"/>
      <c r="N232" s="73"/>
      <c r="O232" s="73"/>
      <c r="P232" s="32"/>
      <c r="Q232" s="32"/>
      <c r="R232" s="32"/>
      <c r="S232" s="22"/>
      <c r="T232" s="111"/>
      <c r="U232" s="11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</row>
    <row r="233" spans="1:36" ht="11.25" customHeight="1" x14ac:dyDescent="0.2">
      <c r="A233" s="78"/>
      <c r="B233" s="73"/>
      <c r="C233" s="79"/>
      <c r="D233" s="73"/>
      <c r="E233" s="73"/>
      <c r="F233" s="32"/>
      <c r="G233" s="32"/>
      <c r="H233" s="32"/>
      <c r="I233" s="22"/>
      <c r="J233" s="111"/>
      <c r="K233" s="112"/>
      <c r="L233" s="73"/>
      <c r="M233" s="79"/>
      <c r="N233" s="73"/>
      <c r="O233" s="73"/>
      <c r="P233" s="32"/>
      <c r="Q233" s="32"/>
      <c r="R233" s="32"/>
      <c r="S233" s="22"/>
      <c r="T233" s="111"/>
      <c r="U233" s="11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</row>
    <row r="234" spans="1:36" ht="11.25" customHeight="1" x14ac:dyDescent="0.2">
      <c r="A234" s="78"/>
      <c r="B234" s="73"/>
      <c r="C234" s="79"/>
      <c r="D234" s="73"/>
      <c r="E234" s="73"/>
      <c r="F234" s="32"/>
      <c r="G234" s="32"/>
      <c r="H234" s="32"/>
      <c r="I234" s="22"/>
      <c r="J234" s="111"/>
      <c r="K234" s="112"/>
      <c r="L234" s="73"/>
      <c r="M234" s="79"/>
      <c r="N234" s="73"/>
      <c r="O234" s="73"/>
      <c r="P234" s="32"/>
      <c r="Q234" s="32"/>
      <c r="R234" s="32"/>
      <c r="S234" s="22"/>
      <c r="T234" s="111"/>
      <c r="U234" s="11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</row>
    <row r="235" spans="1:36" ht="11.25" customHeight="1" x14ac:dyDescent="0.2">
      <c r="A235" s="78"/>
      <c r="B235" s="73"/>
      <c r="C235" s="79"/>
      <c r="D235" s="73"/>
      <c r="E235" s="73"/>
      <c r="F235" s="32"/>
      <c r="G235" s="32"/>
      <c r="H235" s="32"/>
      <c r="I235" s="22"/>
      <c r="J235" s="111"/>
      <c r="K235" s="112"/>
      <c r="L235" s="73"/>
      <c r="M235" s="79"/>
      <c r="N235" s="73"/>
      <c r="O235" s="73"/>
      <c r="P235" s="32"/>
      <c r="Q235" s="32"/>
      <c r="R235" s="32"/>
      <c r="S235" s="22"/>
      <c r="T235" s="111"/>
      <c r="U235" s="11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</row>
    <row r="236" spans="1:36" ht="11.25" customHeight="1" x14ac:dyDescent="0.2">
      <c r="A236" s="78"/>
      <c r="B236" s="73"/>
      <c r="C236" s="79"/>
      <c r="D236" s="73"/>
      <c r="E236" s="73"/>
      <c r="F236" s="32"/>
      <c r="G236" s="32"/>
      <c r="H236" s="32"/>
      <c r="I236" s="22"/>
      <c r="J236" s="111"/>
      <c r="K236" s="112"/>
      <c r="L236" s="73"/>
      <c r="M236" s="79"/>
      <c r="N236" s="73"/>
      <c r="O236" s="73"/>
      <c r="P236" s="32"/>
      <c r="Q236" s="32"/>
      <c r="R236" s="32"/>
      <c r="S236" s="22"/>
      <c r="T236" s="111"/>
      <c r="U236" s="11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</row>
    <row r="237" spans="1:36" ht="11.25" customHeight="1" x14ac:dyDescent="0.2">
      <c r="A237" s="78"/>
      <c r="B237" s="73"/>
      <c r="C237" s="79"/>
      <c r="D237" s="73"/>
      <c r="E237" s="73"/>
      <c r="F237" s="32"/>
      <c r="G237" s="32"/>
      <c r="H237" s="32"/>
      <c r="I237" s="22"/>
      <c r="J237" s="111"/>
      <c r="K237" s="112"/>
      <c r="L237" s="73"/>
      <c r="M237" s="79"/>
      <c r="N237" s="73"/>
      <c r="O237" s="73"/>
      <c r="P237" s="32"/>
      <c r="Q237" s="32"/>
      <c r="R237" s="32"/>
      <c r="S237" s="22"/>
      <c r="T237" s="111"/>
      <c r="U237" s="11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</row>
    <row r="238" spans="1:36" ht="11.25" customHeight="1" x14ac:dyDescent="0.2">
      <c r="A238" s="78"/>
      <c r="B238" s="73"/>
      <c r="C238" s="79"/>
      <c r="D238" s="73"/>
      <c r="E238" s="73"/>
      <c r="F238" s="32"/>
      <c r="G238" s="32"/>
      <c r="H238" s="32"/>
      <c r="I238" s="22"/>
      <c r="J238" s="111"/>
      <c r="K238" s="112"/>
      <c r="L238" s="73"/>
      <c r="M238" s="79"/>
      <c r="N238" s="73"/>
      <c r="O238" s="73"/>
      <c r="P238" s="32"/>
      <c r="Q238" s="32"/>
      <c r="R238" s="32"/>
      <c r="S238" s="22"/>
      <c r="T238" s="111"/>
      <c r="U238" s="11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</row>
    <row r="239" spans="1:36" ht="11.25" customHeight="1" x14ac:dyDescent="0.2">
      <c r="A239" s="78"/>
      <c r="B239" s="73"/>
      <c r="C239" s="79"/>
      <c r="D239" s="73"/>
      <c r="E239" s="73"/>
      <c r="F239" s="32"/>
      <c r="G239" s="32"/>
      <c r="H239" s="32"/>
      <c r="I239" s="22"/>
      <c r="J239" s="111"/>
      <c r="K239" s="112"/>
      <c r="L239" s="73"/>
      <c r="M239" s="79"/>
      <c r="N239" s="73"/>
      <c r="O239" s="73"/>
      <c r="P239" s="32"/>
      <c r="Q239" s="32"/>
      <c r="R239" s="32"/>
      <c r="S239" s="22"/>
      <c r="T239" s="111"/>
      <c r="U239" s="11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</row>
    <row r="240" spans="1:36" ht="11.25" customHeight="1" x14ac:dyDescent="0.2">
      <c r="A240" s="78"/>
      <c r="B240" s="73"/>
      <c r="C240" s="79"/>
      <c r="D240" s="73"/>
      <c r="E240" s="73"/>
      <c r="F240" s="32"/>
      <c r="G240" s="32"/>
      <c r="H240" s="32"/>
      <c r="I240" s="22"/>
      <c r="J240" s="111"/>
      <c r="K240" s="112"/>
      <c r="L240" s="73"/>
      <c r="M240" s="79"/>
      <c r="N240" s="73"/>
      <c r="O240" s="73"/>
      <c r="P240" s="32"/>
      <c r="Q240" s="32"/>
      <c r="R240" s="32"/>
      <c r="S240" s="22"/>
      <c r="T240" s="111"/>
      <c r="U240" s="11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</row>
    <row r="241" spans="1:36" ht="11.25" customHeight="1" x14ac:dyDescent="0.2">
      <c r="A241" s="78"/>
      <c r="B241" s="73"/>
      <c r="C241" s="79"/>
      <c r="D241" s="73"/>
      <c r="E241" s="73"/>
      <c r="F241" s="32"/>
      <c r="G241" s="32"/>
      <c r="H241" s="32"/>
      <c r="I241" s="22"/>
      <c r="J241" s="111"/>
      <c r="K241" s="112"/>
      <c r="L241" s="73"/>
      <c r="M241" s="79"/>
      <c r="N241" s="73"/>
      <c r="O241" s="73"/>
      <c r="P241" s="32"/>
      <c r="Q241" s="32"/>
      <c r="R241" s="32"/>
      <c r="S241" s="22"/>
      <c r="T241" s="111"/>
      <c r="U241" s="11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</row>
    <row r="242" spans="1:36" ht="11.25" customHeight="1" x14ac:dyDescent="0.2">
      <c r="A242" s="78"/>
      <c r="B242" s="73"/>
      <c r="C242" s="79"/>
      <c r="D242" s="73"/>
      <c r="E242" s="73"/>
      <c r="F242" s="32"/>
      <c r="G242" s="32"/>
      <c r="H242" s="32"/>
      <c r="I242" s="22"/>
      <c r="J242" s="111"/>
      <c r="K242" s="112"/>
      <c r="L242" s="73"/>
      <c r="M242" s="79"/>
      <c r="N242" s="73"/>
      <c r="O242" s="73"/>
      <c r="P242" s="32"/>
      <c r="Q242" s="32"/>
      <c r="R242" s="32"/>
      <c r="S242" s="22"/>
      <c r="T242" s="111"/>
      <c r="U242" s="11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</row>
    <row r="243" spans="1:36" ht="11.25" customHeight="1" x14ac:dyDescent="0.2">
      <c r="A243" s="78"/>
      <c r="B243" s="73"/>
      <c r="C243" s="79"/>
      <c r="D243" s="73"/>
      <c r="E243" s="73"/>
      <c r="F243" s="32"/>
      <c r="G243" s="32"/>
      <c r="H243" s="32"/>
      <c r="I243" s="22"/>
      <c r="J243" s="111"/>
      <c r="K243" s="112"/>
      <c r="L243" s="73"/>
      <c r="M243" s="79"/>
      <c r="N243" s="73"/>
      <c r="O243" s="73"/>
      <c r="P243" s="32"/>
      <c r="Q243" s="32"/>
      <c r="R243" s="32"/>
      <c r="S243" s="22"/>
      <c r="T243" s="111"/>
      <c r="U243" s="11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</row>
    <row r="244" spans="1:36" ht="11.25" customHeight="1" x14ac:dyDescent="0.2">
      <c r="A244" s="78"/>
      <c r="B244" s="73"/>
      <c r="C244" s="79"/>
      <c r="D244" s="73"/>
      <c r="E244" s="73"/>
      <c r="F244" s="32"/>
      <c r="G244" s="32"/>
      <c r="H244" s="32"/>
      <c r="I244" s="22"/>
      <c r="J244" s="111"/>
      <c r="K244" s="112"/>
      <c r="L244" s="73"/>
      <c r="M244" s="79"/>
      <c r="N244" s="73"/>
      <c r="O244" s="73"/>
      <c r="P244" s="32"/>
      <c r="Q244" s="32"/>
      <c r="R244" s="32"/>
      <c r="S244" s="22"/>
      <c r="T244" s="111"/>
      <c r="U244" s="11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</row>
    <row r="245" spans="1:36" ht="11.25" customHeight="1" x14ac:dyDescent="0.2">
      <c r="A245" s="78"/>
      <c r="B245" s="73"/>
      <c r="C245" s="79"/>
      <c r="D245" s="73"/>
      <c r="E245" s="73"/>
      <c r="F245" s="32"/>
      <c r="G245" s="32"/>
      <c r="H245" s="32"/>
      <c r="I245" s="22"/>
      <c r="J245" s="111"/>
      <c r="K245" s="112"/>
      <c r="L245" s="73"/>
      <c r="M245" s="79"/>
      <c r="N245" s="73"/>
      <c r="O245" s="73"/>
      <c r="P245" s="32"/>
      <c r="Q245" s="32"/>
      <c r="R245" s="32"/>
      <c r="S245" s="22"/>
      <c r="T245" s="111"/>
      <c r="U245" s="11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</row>
    <row r="246" spans="1:36" ht="11.25" customHeight="1" x14ac:dyDescent="0.2">
      <c r="A246" s="78"/>
      <c r="B246" s="73"/>
      <c r="C246" s="79"/>
      <c r="D246" s="73"/>
      <c r="E246" s="73"/>
      <c r="F246" s="32"/>
      <c r="G246" s="32"/>
      <c r="H246" s="32"/>
      <c r="I246" s="22"/>
      <c r="J246" s="111"/>
      <c r="K246" s="112"/>
      <c r="L246" s="73"/>
      <c r="M246" s="79"/>
      <c r="N246" s="73"/>
      <c r="O246" s="73"/>
      <c r="P246" s="32"/>
      <c r="Q246" s="32"/>
      <c r="R246" s="32"/>
      <c r="S246" s="22"/>
      <c r="T246" s="111"/>
      <c r="U246" s="11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</row>
    <row r="247" spans="1:36" ht="11.25" customHeight="1" x14ac:dyDescent="0.2">
      <c r="A247" s="78"/>
      <c r="B247" s="73"/>
      <c r="C247" s="79"/>
      <c r="D247" s="73"/>
      <c r="E247" s="73"/>
      <c r="F247" s="32"/>
      <c r="G247" s="32"/>
      <c r="H247" s="32"/>
      <c r="I247" s="22"/>
      <c r="J247" s="111"/>
      <c r="K247" s="112"/>
      <c r="L247" s="73"/>
      <c r="M247" s="79"/>
      <c r="N247" s="73"/>
      <c r="O247" s="73"/>
      <c r="P247" s="32"/>
      <c r="Q247" s="32"/>
      <c r="R247" s="32"/>
      <c r="S247" s="22"/>
      <c r="T247" s="111"/>
      <c r="U247" s="11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</row>
    <row r="248" spans="1:36" ht="15.75" customHeight="1" x14ac:dyDescent="0.2">
      <c r="A248" s="113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spans="1:36" ht="15.75" customHeight="1" x14ac:dyDescent="0.2">
      <c r="A249" s="113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spans="1:36" ht="15.75" customHeight="1" x14ac:dyDescent="0.2">
      <c r="A250" s="113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spans="1:36" ht="15.75" customHeight="1" x14ac:dyDescent="0.2">
      <c r="A251" s="113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ht="15.75" customHeight="1" x14ac:dyDescent="0.2">
      <c r="A252" s="113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ht="15.75" customHeight="1" x14ac:dyDescent="0.2">
      <c r="A253" s="113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ht="15.75" customHeight="1" x14ac:dyDescent="0.2">
      <c r="A254" s="113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ht="15.75" customHeight="1" x14ac:dyDescent="0.2">
      <c r="A255" s="113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ht="15.75" customHeight="1" x14ac:dyDescent="0.2">
      <c r="A256" s="113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ht="15.75" customHeight="1" x14ac:dyDescent="0.2">
      <c r="A257" s="113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ht="15.75" customHeight="1" x14ac:dyDescent="0.2">
      <c r="A258" s="113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ht="15.75" customHeight="1" x14ac:dyDescent="0.2">
      <c r="A259" s="113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ht="15.75" customHeight="1" x14ac:dyDescent="0.2">
      <c r="A260" s="113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ht="15.75" customHeight="1" x14ac:dyDescent="0.2">
      <c r="A261" s="113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ht="15.75" customHeight="1" x14ac:dyDescent="0.2">
      <c r="A262" s="113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ht="15.75" customHeight="1" x14ac:dyDescent="0.2">
      <c r="A263" s="113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ht="15.75" customHeight="1" x14ac:dyDescent="0.2">
      <c r="A264" s="113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ht="15.75" customHeight="1" x14ac:dyDescent="0.2">
      <c r="A265" s="113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ht="15.75" customHeight="1" x14ac:dyDescent="0.2">
      <c r="A266" s="113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ht="15.75" customHeight="1" x14ac:dyDescent="0.2">
      <c r="A267" s="113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ht="15.75" customHeight="1" x14ac:dyDescent="0.2">
      <c r="A268" s="113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ht="15.75" customHeight="1" x14ac:dyDescent="0.2">
      <c r="A269" s="113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ht="15.75" customHeight="1" x14ac:dyDescent="0.2">
      <c r="A270" s="113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ht="15.75" customHeight="1" x14ac:dyDescent="0.2">
      <c r="A271" s="113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ht="15.75" customHeight="1" x14ac:dyDescent="0.2">
      <c r="A272" s="113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ht="15.75" customHeight="1" x14ac:dyDescent="0.2">
      <c r="A273" s="113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ht="15.75" customHeight="1" x14ac:dyDescent="0.2">
      <c r="A274" s="113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ht="15.75" customHeight="1" x14ac:dyDescent="0.2">
      <c r="A275" s="113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ht="15.75" customHeight="1" x14ac:dyDescent="0.2">
      <c r="A276" s="113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ht="15.75" customHeight="1" x14ac:dyDescent="0.2">
      <c r="A277" s="113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ht="15.75" customHeight="1" x14ac:dyDescent="0.2">
      <c r="A278" s="113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spans="1:36" ht="15.75" customHeight="1" x14ac:dyDescent="0.2">
      <c r="A279" s="113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ht="15.75" customHeight="1" x14ac:dyDescent="0.2">
      <c r="A280" s="113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spans="1:36" ht="15.75" customHeight="1" x14ac:dyDescent="0.2">
      <c r="A281" s="113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spans="1:36" ht="15.75" customHeight="1" x14ac:dyDescent="0.2">
      <c r="A282" s="113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spans="1:36" ht="15.75" customHeight="1" x14ac:dyDescent="0.2">
      <c r="A283" s="113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ht="15.75" customHeight="1" x14ac:dyDescent="0.2">
      <c r="A284" s="113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ht="15.75" customHeight="1" x14ac:dyDescent="0.2">
      <c r="A285" s="113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ht="15.75" customHeight="1" x14ac:dyDescent="0.2">
      <c r="A286" s="113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ht="15.75" customHeight="1" x14ac:dyDescent="0.2">
      <c r="A287" s="113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ht="15.75" customHeight="1" x14ac:dyDescent="0.2">
      <c r="A288" s="113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ht="15.75" customHeight="1" x14ac:dyDescent="0.2">
      <c r="A289" s="113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ht="15.75" customHeight="1" x14ac:dyDescent="0.2">
      <c r="A290" s="113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ht="15.75" customHeight="1" x14ac:dyDescent="0.2">
      <c r="A291" s="113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ht="15.75" customHeight="1" x14ac:dyDescent="0.2">
      <c r="A292" s="113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spans="1:36" ht="15.75" customHeight="1" x14ac:dyDescent="0.2">
      <c r="A293" s="113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ht="15.75" customHeight="1" x14ac:dyDescent="0.2">
      <c r="A294" s="113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ht="15.75" customHeight="1" x14ac:dyDescent="0.2">
      <c r="A295" s="113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spans="1:36" ht="15.75" customHeight="1" x14ac:dyDescent="0.2">
      <c r="A296" s="113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spans="1:36" ht="15.75" customHeight="1" x14ac:dyDescent="0.2">
      <c r="A297" s="113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spans="1:36" ht="15.75" customHeight="1" x14ac:dyDescent="0.2">
      <c r="A298" s="113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spans="1:36" ht="15.75" customHeight="1" x14ac:dyDescent="0.2">
      <c r="A299" s="113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spans="1:36" ht="15.75" customHeight="1" x14ac:dyDescent="0.2">
      <c r="A300" s="113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  <row r="301" spans="1:36" ht="15.75" customHeight="1" x14ac:dyDescent="0.2">
      <c r="A301" s="113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</row>
    <row r="302" spans="1:36" ht="15.75" customHeight="1" x14ac:dyDescent="0.2">
      <c r="A302" s="113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</row>
    <row r="303" spans="1:36" ht="15.75" customHeight="1" x14ac:dyDescent="0.2">
      <c r="A303" s="113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</row>
    <row r="304" spans="1:36" ht="15.75" customHeight="1" x14ac:dyDescent="0.2">
      <c r="A304" s="113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</row>
    <row r="305" spans="1:36" ht="15.75" customHeight="1" x14ac:dyDescent="0.2">
      <c r="A305" s="113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</row>
    <row r="306" spans="1:36" ht="15.75" customHeight="1" x14ac:dyDescent="0.2">
      <c r="A306" s="113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</row>
    <row r="307" spans="1:36" ht="15.75" customHeight="1" x14ac:dyDescent="0.2">
      <c r="A307" s="113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</row>
    <row r="308" spans="1:36" ht="15.75" customHeight="1" x14ac:dyDescent="0.2">
      <c r="A308" s="113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</row>
    <row r="309" spans="1:36" ht="15.75" customHeight="1" x14ac:dyDescent="0.2">
      <c r="A309" s="113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</row>
    <row r="310" spans="1:36" ht="15.75" customHeight="1" x14ac:dyDescent="0.2">
      <c r="A310" s="113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</row>
    <row r="311" spans="1:36" ht="15.75" customHeight="1" x14ac:dyDescent="0.2">
      <c r="A311" s="113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</row>
    <row r="312" spans="1:36" ht="15.75" customHeight="1" x14ac:dyDescent="0.2">
      <c r="A312" s="113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</row>
    <row r="313" spans="1:36" ht="15.75" customHeight="1" x14ac:dyDescent="0.2">
      <c r="A313" s="113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</row>
    <row r="314" spans="1:36" ht="15.75" customHeight="1" x14ac:dyDescent="0.2">
      <c r="A314" s="113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</row>
    <row r="315" spans="1:36" ht="15.75" customHeight="1" x14ac:dyDescent="0.2">
      <c r="A315" s="113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</row>
    <row r="316" spans="1:36" ht="15.75" customHeight="1" x14ac:dyDescent="0.2">
      <c r="A316" s="113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</row>
    <row r="317" spans="1:36" ht="15.75" customHeight="1" x14ac:dyDescent="0.2">
      <c r="A317" s="113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</row>
    <row r="318" spans="1:36" ht="15.75" customHeight="1" x14ac:dyDescent="0.2">
      <c r="A318" s="113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</row>
    <row r="319" spans="1:36" ht="15.75" customHeight="1" x14ac:dyDescent="0.2">
      <c r="A319" s="113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</row>
    <row r="320" spans="1:36" ht="15.75" customHeight="1" x14ac:dyDescent="0.2">
      <c r="A320" s="113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</row>
    <row r="321" spans="1:36" ht="15.75" customHeight="1" x14ac:dyDescent="0.2">
      <c r="A321" s="113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</row>
    <row r="322" spans="1:36" ht="15.75" customHeight="1" x14ac:dyDescent="0.2">
      <c r="A322" s="113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</row>
    <row r="323" spans="1:36" ht="15.75" customHeight="1" x14ac:dyDescent="0.2">
      <c r="A323" s="113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</row>
    <row r="324" spans="1:36" ht="15.75" customHeight="1" x14ac:dyDescent="0.2">
      <c r="A324" s="113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</row>
    <row r="325" spans="1:36" ht="15.75" customHeight="1" x14ac:dyDescent="0.2">
      <c r="A325" s="113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</row>
    <row r="326" spans="1:36" ht="15.75" customHeight="1" x14ac:dyDescent="0.2">
      <c r="A326" s="113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</row>
    <row r="327" spans="1:36" ht="15.75" customHeight="1" x14ac:dyDescent="0.2">
      <c r="A327" s="113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</row>
    <row r="328" spans="1:36" ht="15.75" customHeight="1" x14ac:dyDescent="0.2">
      <c r="A328" s="113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</row>
    <row r="329" spans="1:36" ht="15.75" customHeight="1" x14ac:dyDescent="0.2">
      <c r="A329" s="113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</row>
    <row r="330" spans="1:36" ht="15.75" customHeight="1" x14ac:dyDescent="0.2">
      <c r="A330" s="113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</row>
    <row r="331" spans="1:36" ht="15.75" customHeight="1" x14ac:dyDescent="0.2">
      <c r="A331" s="113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</row>
    <row r="332" spans="1:36" ht="15.75" customHeight="1" x14ac:dyDescent="0.2">
      <c r="A332" s="113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</row>
    <row r="333" spans="1:36" ht="15.75" customHeight="1" x14ac:dyDescent="0.2">
      <c r="A333" s="113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</row>
    <row r="334" spans="1:36" ht="15.75" customHeight="1" x14ac:dyDescent="0.2">
      <c r="A334" s="113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</row>
    <row r="335" spans="1:36" ht="15.75" customHeight="1" x14ac:dyDescent="0.2">
      <c r="A335" s="113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</row>
    <row r="336" spans="1:36" ht="15.75" customHeight="1" x14ac:dyDescent="0.2">
      <c r="A336" s="113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</row>
    <row r="337" spans="1:36" ht="15.75" customHeight="1" x14ac:dyDescent="0.2">
      <c r="A337" s="113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</row>
    <row r="338" spans="1:36" ht="15.75" customHeight="1" x14ac:dyDescent="0.2">
      <c r="A338" s="113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</row>
    <row r="339" spans="1:36" ht="15.75" customHeight="1" x14ac:dyDescent="0.2">
      <c r="A339" s="113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</row>
    <row r="340" spans="1:36" ht="15.75" customHeight="1" x14ac:dyDescent="0.2">
      <c r="A340" s="113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</row>
    <row r="341" spans="1:36" ht="15.75" customHeight="1" x14ac:dyDescent="0.2">
      <c r="A341" s="113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</row>
    <row r="342" spans="1:36" ht="15.75" customHeight="1" x14ac:dyDescent="0.2">
      <c r="A342" s="113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</row>
    <row r="343" spans="1:36" ht="15.75" customHeight="1" x14ac:dyDescent="0.2">
      <c r="A343" s="113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</row>
    <row r="344" spans="1:36" ht="15.75" customHeight="1" x14ac:dyDescent="0.2">
      <c r="A344" s="113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</row>
    <row r="345" spans="1:36" ht="15.75" customHeight="1" x14ac:dyDescent="0.2">
      <c r="A345" s="113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</row>
    <row r="346" spans="1:36" ht="15.75" customHeight="1" x14ac:dyDescent="0.2">
      <c r="A346" s="113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</row>
    <row r="347" spans="1:36" ht="15.75" customHeight="1" x14ac:dyDescent="0.2">
      <c r="A347" s="113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</row>
    <row r="348" spans="1:36" ht="15.75" customHeight="1" x14ac:dyDescent="0.2">
      <c r="A348" s="113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</row>
    <row r="349" spans="1:36" ht="15.75" customHeight="1" x14ac:dyDescent="0.2">
      <c r="A349" s="113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</row>
    <row r="350" spans="1:36" ht="15.75" customHeight="1" x14ac:dyDescent="0.2">
      <c r="A350" s="113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</row>
    <row r="351" spans="1:36" ht="15.75" customHeight="1" x14ac:dyDescent="0.2">
      <c r="A351" s="113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</row>
    <row r="352" spans="1:36" ht="15.75" customHeight="1" x14ac:dyDescent="0.2">
      <c r="A352" s="113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</row>
    <row r="353" spans="1:36" ht="15.75" customHeight="1" x14ac:dyDescent="0.2">
      <c r="A353" s="113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</row>
    <row r="354" spans="1:36" ht="15.75" customHeight="1" x14ac:dyDescent="0.2">
      <c r="A354" s="113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</row>
    <row r="355" spans="1:36" ht="15.75" customHeight="1" x14ac:dyDescent="0.2">
      <c r="A355" s="113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</row>
    <row r="356" spans="1:36" ht="15.75" customHeight="1" x14ac:dyDescent="0.2">
      <c r="A356" s="113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</row>
    <row r="357" spans="1:36" ht="15.75" customHeight="1" x14ac:dyDescent="0.2">
      <c r="A357" s="113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</row>
    <row r="358" spans="1:36" ht="15.75" customHeight="1" x14ac:dyDescent="0.2">
      <c r="A358" s="113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</row>
    <row r="359" spans="1:36" ht="15.75" customHeight="1" x14ac:dyDescent="0.2">
      <c r="A359" s="113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</row>
    <row r="360" spans="1:36" ht="15.75" customHeight="1" x14ac:dyDescent="0.2">
      <c r="A360" s="113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</row>
    <row r="361" spans="1:36" ht="15.75" customHeight="1" x14ac:dyDescent="0.2">
      <c r="A361" s="113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</row>
    <row r="362" spans="1:36" ht="15.75" customHeight="1" x14ac:dyDescent="0.2">
      <c r="A362" s="113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</row>
    <row r="363" spans="1:36" ht="15.75" customHeight="1" x14ac:dyDescent="0.2">
      <c r="A363" s="113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</row>
    <row r="364" spans="1:36" ht="15.75" customHeight="1" x14ac:dyDescent="0.2">
      <c r="A364" s="113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</row>
    <row r="365" spans="1:36" ht="15.75" customHeight="1" x14ac:dyDescent="0.2">
      <c r="A365" s="113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</row>
    <row r="366" spans="1:36" ht="15.75" customHeight="1" x14ac:dyDescent="0.2">
      <c r="A366" s="113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</row>
    <row r="367" spans="1:36" ht="15.75" customHeight="1" x14ac:dyDescent="0.2">
      <c r="A367" s="113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</row>
    <row r="368" spans="1:36" ht="15.75" customHeight="1" x14ac:dyDescent="0.2">
      <c r="A368" s="113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</row>
    <row r="369" spans="1:36" ht="15.75" customHeight="1" x14ac:dyDescent="0.2">
      <c r="A369" s="113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</row>
    <row r="370" spans="1:36" ht="15.75" customHeight="1" x14ac:dyDescent="0.2">
      <c r="A370" s="113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</row>
    <row r="371" spans="1:36" ht="15.75" customHeight="1" x14ac:dyDescent="0.2">
      <c r="A371" s="113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</row>
    <row r="372" spans="1:36" ht="15.75" customHeight="1" x14ac:dyDescent="0.2">
      <c r="A372" s="113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</row>
    <row r="373" spans="1:36" ht="15.75" customHeight="1" x14ac:dyDescent="0.2">
      <c r="A373" s="113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</row>
    <row r="374" spans="1:36" ht="15.75" customHeight="1" x14ac:dyDescent="0.2">
      <c r="A374" s="113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</row>
    <row r="375" spans="1:36" ht="15.75" customHeight="1" x14ac:dyDescent="0.2">
      <c r="A375" s="113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</row>
    <row r="376" spans="1:36" ht="15.75" customHeight="1" x14ac:dyDescent="0.2">
      <c r="A376" s="113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</row>
    <row r="377" spans="1:36" ht="15.75" customHeight="1" x14ac:dyDescent="0.2">
      <c r="A377" s="113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</row>
    <row r="378" spans="1:36" ht="15.75" customHeight="1" x14ac:dyDescent="0.2">
      <c r="A378" s="113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</row>
    <row r="379" spans="1:36" ht="15.75" customHeight="1" x14ac:dyDescent="0.2">
      <c r="A379" s="113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</row>
    <row r="380" spans="1:36" ht="15.75" customHeight="1" x14ac:dyDescent="0.2">
      <c r="A380" s="113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</row>
    <row r="381" spans="1:36" ht="15.75" customHeight="1" x14ac:dyDescent="0.2">
      <c r="A381" s="113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</row>
    <row r="382" spans="1:36" ht="15.75" customHeight="1" x14ac:dyDescent="0.2">
      <c r="A382" s="113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</row>
    <row r="383" spans="1:36" ht="15.75" customHeight="1" x14ac:dyDescent="0.2">
      <c r="A383" s="113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</row>
    <row r="384" spans="1:36" ht="15.75" customHeight="1" x14ac:dyDescent="0.2">
      <c r="A384" s="113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</row>
    <row r="385" spans="1:36" ht="15.75" customHeight="1" x14ac:dyDescent="0.2">
      <c r="A385" s="113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</row>
    <row r="386" spans="1:36" ht="15.75" customHeight="1" x14ac:dyDescent="0.2">
      <c r="A386" s="113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</row>
    <row r="387" spans="1:36" ht="15.75" customHeight="1" x14ac:dyDescent="0.2">
      <c r="A387" s="113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</row>
    <row r="388" spans="1:36" ht="15.75" customHeight="1" x14ac:dyDescent="0.2">
      <c r="A388" s="113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</row>
    <row r="389" spans="1:36" ht="15.75" customHeight="1" x14ac:dyDescent="0.2">
      <c r="A389" s="113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</row>
    <row r="390" spans="1:36" ht="15.75" customHeight="1" x14ac:dyDescent="0.2">
      <c r="A390" s="113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</row>
    <row r="391" spans="1:36" ht="15.75" customHeight="1" x14ac:dyDescent="0.2">
      <c r="A391" s="113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</row>
    <row r="392" spans="1:36" ht="15.75" customHeight="1" x14ac:dyDescent="0.2">
      <c r="A392" s="113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</row>
    <row r="393" spans="1:36" ht="15.75" customHeight="1" x14ac:dyDescent="0.2">
      <c r="A393" s="113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</row>
    <row r="394" spans="1:36" ht="15.75" customHeight="1" x14ac:dyDescent="0.2">
      <c r="A394" s="113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</row>
    <row r="395" spans="1:36" ht="15.75" customHeight="1" x14ac:dyDescent="0.2">
      <c r="A395" s="113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</row>
    <row r="396" spans="1:36" ht="15.75" customHeight="1" x14ac:dyDescent="0.2">
      <c r="A396" s="113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</row>
    <row r="397" spans="1:36" ht="15.75" customHeight="1" x14ac:dyDescent="0.2">
      <c r="A397" s="113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</row>
    <row r="398" spans="1:36" ht="15.75" customHeight="1" x14ac:dyDescent="0.2">
      <c r="A398" s="113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</row>
    <row r="399" spans="1:36" ht="15.75" customHeight="1" x14ac:dyDescent="0.2">
      <c r="A399" s="113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</row>
    <row r="400" spans="1:36" ht="15.75" customHeight="1" x14ac:dyDescent="0.2">
      <c r="A400" s="113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</row>
    <row r="401" spans="1:36" ht="15.75" customHeight="1" x14ac:dyDescent="0.2">
      <c r="A401" s="113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</row>
    <row r="402" spans="1:36" ht="15.75" customHeight="1" x14ac:dyDescent="0.2">
      <c r="A402" s="113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</row>
    <row r="403" spans="1:36" ht="15.75" customHeight="1" x14ac:dyDescent="0.2">
      <c r="A403" s="113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</row>
    <row r="404" spans="1:36" ht="15.75" customHeight="1" x14ac:dyDescent="0.2">
      <c r="A404" s="113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</row>
    <row r="405" spans="1:36" ht="15.75" customHeight="1" x14ac:dyDescent="0.2">
      <c r="A405" s="113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</row>
    <row r="406" spans="1:36" ht="15.75" customHeight="1" x14ac:dyDescent="0.2">
      <c r="A406" s="113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</row>
    <row r="407" spans="1:36" ht="15.75" customHeight="1" x14ac:dyDescent="0.2">
      <c r="A407" s="113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</row>
    <row r="408" spans="1:36" ht="15.75" customHeight="1" x14ac:dyDescent="0.2">
      <c r="A408" s="113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</row>
    <row r="409" spans="1:36" ht="15.75" customHeight="1" x14ac:dyDescent="0.2">
      <c r="A409" s="113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</row>
    <row r="410" spans="1:36" ht="15.75" customHeight="1" x14ac:dyDescent="0.2">
      <c r="A410" s="113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</row>
    <row r="411" spans="1:36" ht="15.75" customHeight="1" x14ac:dyDescent="0.2">
      <c r="A411" s="113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</row>
    <row r="412" spans="1:36" ht="15.75" customHeight="1" x14ac:dyDescent="0.2">
      <c r="A412" s="113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</row>
    <row r="413" spans="1:36" ht="15.75" customHeight="1" x14ac:dyDescent="0.2">
      <c r="A413" s="113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</row>
    <row r="414" spans="1:36" ht="15.75" customHeight="1" x14ac:dyDescent="0.2">
      <c r="A414" s="113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</row>
    <row r="415" spans="1:36" ht="15.75" customHeight="1" x14ac:dyDescent="0.2">
      <c r="A415" s="113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</row>
    <row r="416" spans="1:36" ht="15.75" customHeight="1" x14ac:dyDescent="0.2">
      <c r="A416" s="113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</row>
    <row r="417" spans="1:36" ht="15.75" customHeight="1" x14ac:dyDescent="0.2">
      <c r="A417" s="113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</row>
    <row r="418" spans="1:36" ht="15.75" customHeight="1" x14ac:dyDescent="0.2">
      <c r="A418" s="113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</row>
    <row r="419" spans="1:36" ht="15.75" customHeight="1" x14ac:dyDescent="0.2">
      <c r="A419" s="113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</row>
    <row r="420" spans="1:36" ht="15.75" customHeight="1" x14ac:dyDescent="0.2">
      <c r="A420" s="113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</row>
    <row r="421" spans="1:36" ht="15.75" customHeight="1" x14ac:dyDescent="0.2">
      <c r="A421" s="113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</row>
    <row r="422" spans="1:36" ht="15.75" customHeight="1" x14ac:dyDescent="0.2">
      <c r="A422" s="113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</row>
    <row r="423" spans="1:36" ht="15.75" customHeight="1" x14ac:dyDescent="0.2">
      <c r="A423" s="113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</row>
    <row r="424" spans="1:36" ht="15.75" customHeight="1" x14ac:dyDescent="0.2">
      <c r="A424" s="113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</row>
    <row r="425" spans="1:36" ht="15.75" customHeight="1" x14ac:dyDescent="0.2">
      <c r="A425" s="113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</row>
    <row r="426" spans="1:36" ht="15.75" customHeight="1" x14ac:dyDescent="0.2">
      <c r="A426" s="113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</row>
    <row r="427" spans="1:36" ht="15.75" customHeight="1" x14ac:dyDescent="0.2">
      <c r="A427" s="113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</row>
    <row r="428" spans="1:36" ht="15.75" customHeight="1" x14ac:dyDescent="0.2">
      <c r="A428" s="113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</row>
    <row r="429" spans="1:36" ht="15.75" customHeight="1" x14ac:dyDescent="0.2">
      <c r="A429" s="113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</row>
    <row r="430" spans="1:36" ht="15.75" customHeight="1" x14ac:dyDescent="0.2">
      <c r="A430" s="113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</row>
    <row r="431" spans="1:36" ht="15.75" customHeight="1" x14ac:dyDescent="0.2">
      <c r="A431" s="113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</row>
    <row r="432" spans="1:36" ht="15.75" customHeight="1" x14ac:dyDescent="0.2">
      <c r="A432" s="113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</row>
    <row r="433" spans="1:36" ht="15.75" customHeight="1" x14ac:dyDescent="0.2">
      <c r="A433" s="113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</row>
    <row r="434" spans="1:36" ht="15.75" customHeight="1" x14ac:dyDescent="0.2">
      <c r="A434" s="113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</row>
    <row r="435" spans="1:36" ht="15.75" customHeight="1" x14ac:dyDescent="0.2">
      <c r="A435" s="113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</row>
    <row r="436" spans="1:36" ht="15.75" customHeight="1" x14ac:dyDescent="0.2">
      <c r="A436" s="113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</row>
    <row r="437" spans="1:36" ht="15.75" customHeight="1" x14ac:dyDescent="0.2">
      <c r="A437" s="113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</row>
    <row r="438" spans="1:36" ht="15.75" customHeight="1" x14ac:dyDescent="0.2">
      <c r="A438" s="113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</row>
    <row r="439" spans="1:36" ht="15.75" customHeight="1" x14ac:dyDescent="0.2">
      <c r="A439" s="113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</row>
    <row r="440" spans="1:36" ht="15.75" customHeight="1" x14ac:dyDescent="0.2">
      <c r="A440" s="113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</row>
    <row r="441" spans="1:36" ht="15.75" customHeight="1" x14ac:dyDescent="0.2">
      <c r="A441" s="113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</row>
    <row r="442" spans="1:36" ht="15.75" customHeight="1" x14ac:dyDescent="0.2">
      <c r="A442" s="113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</row>
    <row r="443" spans="1:36" ht="15.75" customHeight="1" x14ac:dyDescent="0.2">
      <c r="A443" s="113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</row>
    <row r="444" spans="1:36" ht="15.75" customHeight="1" x14ac:dyDescent="0.2">
      <c r="A444" s="113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</row>
    <row r="445" spans="1:36" ht="15.75" customHeight="1" x14ac:dyDescent="0.2">
      <c r="A445" s="113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</row>
    <row r="446" spans="1:36" ht="15.75" customHeight="1" x14ac:dyDescent="0.2">
      <c r="A446" s="113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</row>
    <row r="447" spans="1:36" ht="15.75" customHeight="1" x14ac:dyDescent="0.2">
      <c r="A447" s="113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</row>
    <row r="448" spans="1:36" ht="15.75" customHeight="1" x14ac:dyDescent="0.2">
      <c r="A448" s="113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</row>
    <row r="449" spans="1:36" ht="15.75" customHeight="1" x14ac:dyDescent="0.2">
      <c r="A449" s="113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</row>
    <row r="450" spans="1:36" ht="15.75" customHeight="1" x14ac:dyDescent="0.2">
      <c r="A450" s="113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</row>
    <row r="451" spans="1:36" ht="15.75" customHeight="1" x14ac:dyDescent="0.2">
      <c r="A451" s="113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</row>
    <row r="452" spans="1:36" ht="15.75" customHeight="1" x14ac:dyDescent="0.2">
      <c r="A452" s="113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</row>
    <row r="453" spans="1:36" ht="15.75" customHeight="1" x14ac:dyDescent="0.2">
      <c r="A453" s="113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</row>
    <row r="454" spans="1:36" ht="15.75" customHeight="1" x14ac:dyDescent="0.2">
      <c r="A454" s="113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</row>
    <row r="455" spans="1:36" ht="15.75" customHeight="1" x14ac:dyDescent="0.2">
      <c r="A455" s="113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</row>
    <row r="456" spans="1:36" ht="15.75" customHeight="1" x14ac:dyDescent="0.2">
      <c r="A456" s="113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</row>
    <row r="457" spans="1:36" ht="15.75" customHeight="1" x14ac:dyDescent="0.2">
      <c r="A457" s="113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</row>
    <row r="458" spans="1:36" ht="15.75" customHeight="1" x14ac:dyDescent="0.2">
      <c r="A458" s="113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</row>
    <row r="459" spans="1:36" ht="15.75" customHeight="1" x14ac:dyDescent="0.2">
      <c r="A459" s="113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</row>
    <row r="460" spans="1:36" ht="15.75" customHeight="1" x14ac:dyDescent="0.2">
      <c r="A460" s="113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</row>
    <row r="461" spans="1:36" ht="15.75" customHeight="1" x14ac:dyDescent="0.2">
      <c r="A461" s="113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</row>
    <row r="462" spans="1:36" ht="15.75" customHeight="1" x14ac:dyDescent="0.2">
      <c r="A462" s="113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</row>
    <row r="463" spans="1:36" ht="15.75" customHeight="1" x14ac:dyDescent="0.2">
      <c r="A463" s="113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</row>
    <row r="464" spans="1:36" ht="15.75" customHeight="1" x14ac:dyDescent="0.2">
      <c r="A464" s="113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</row>
    <row r="465" spans="1:36" ht="15.75" customHeight="1" x14ac:dyDescent="0.2">
      <c r="A465" s="113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</row>
    <row r="466" spans="1:36" ht="15.75" customHeight="1" x14ac:dyDescent="0.2">
      <c r="A466" s="113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</row>
    <row r="467" spans="1:36" ht="15.75" customHeight="1" x14ac:dyDescent="0.2">
      <c r="A467" s="113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</row>
    <row r="468" spans="1:36" ht="15.75" customHeight="1" x14ac:dyDescent="0.2">
      <c r="A468" s="113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</row>
    <row r="469" spans="1:36" ht="15.75" customHeight="1" x14ac:dyDescent="0.2">
      <c r="A469" s="113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</row>
    <row r="470" spans="1:36" ht="15.75" customHeight="1" x14ac:dyDescent="0.2">
      <c r="A470" s="113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</row>
    <row r="471" spans="1:36" ht="15.75" customHeight="1" x14ac:dyDescent="0.2">
      <c r="A471" s="113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</row>
    <row r="472" spans="1:36" ht="15.75" customHeight="1" x14ac:dyDescent="0.2">
      <c r="A472" s="113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</row>
    <row r="473" spans="1:36" ht="15.75" customHeight="1" x14ac:dyDescent="0.2">
      <c r="A473" s="113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</row>
    <row r="474" spans="1:36" ht="15.75" customHeight="1" x14ac:dyDescent="0.2">
      <c r="A474" s="113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</row>
    <row r="475" spans="1:36" ht="15.75" customHeight="1" x14ac:dyDescent="0.2">
      <c r="A475" s="113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</row>
    <row r="476" spans="1:36" ht="15.75" customHeight="1" x14ac:dyDescent="0.2">
      <c r="A476" s="113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</row>
    <row r="477" spans="1:36" ht="15.75" customHeight="1" x14ac:dyDescent="0.2">
      <c r="A477" s="113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</row>
    <row r="478" spans="1:36" ht="15.75" customHeight="1" x14ac:dyDescent="0.2">
      <c r="A478" s="113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</row>
    <row r="479" spans="1:36" ht="15.75" customHeight="1" x14ac:dyDescent="0.2">
      <c r="A479" s="113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</row>
    <row r="480" spans="1:36" ht="15.75" customHeight="1" x14ac:dyDescent="0.2">
      <c r="A480" s="113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</row>
    <row r="481" spans="1:36" ht="15.75" customHeight="1" x14ac:dyDescent="0.2">
      <c r="A481" s="113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</row>
    <row r="482" spans="1:36" ht="15.75" customHeight="1" x14ac:dyDescent="0.2">
      <c r="A482" s="113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</row>
    <row r="483" spans="1:36" ht="15.75" customHeight="1" x14ac:dyDescent="0.2">
      <c r="A483" s="113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</row>
    <row r="484" spans="1:36" ht="15.75" customHeight="1" x14ac:dyDescent="0.2">
      <c r="A484" s="113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</row>
    <row r="485" spans="1:36" ht="15.75" customHeight="1" x14ac:dyDescent="0.2">
      <c r="A485" s="113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</row>
    <row r="486" spans="1:36" ht="15.75" customHeight="1" x14ac:dyDescent="0.2">
      <c r="A486" s="113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</row>
    <row r="487" spans="1:36" ht="15.75" customHeight="1" x14ac:dyDescent="0.2">
      <c r="A487" s="113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</row>
    <row r="488" spans="1:36" ht="15.75" customHeight="1" x14ac:dyDescent="0.2">
      <c r="A488" s="113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</row>
    <row r="489" spans="1:36" ht="15.75" customHeight="1" x14ac:dyDescent="0.2">
      <c r="A489" s="113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</row>
    <row r="490" spans="1:36" ht="15.75" customHeight="1" x14ac:dyDescent="0.2">
      <c r="A490" s="113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</row>
    <row r="491" spans="1:36" ht="15.75" customHeight="1" x14ac:dyDescent="0.2">
      <c r="A491" s="113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</row>
    <row r="492" spans="1:36" ht="15.75" customHeight="1" x14ac:dyDescent="0.2">
      <c r="A492" s="113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</row>
    <row r="493" spans="1:36" ht="15.75" customHeight="1" x14ac:dyDescent="0.2">
      <c r="A493" s="113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</row>
    <row r="494" spans="1:36" ht="15.75" customHeight="1" x14ac:dyDescent="0.2">
      <c r="A494" s="113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</row>
    <row r="495" spans="1:36" ht="15.75" customHeight="1" x14ac:dyDescent="0.2">
      <c r="A495" s="113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</row>
    <row r="496" spans="1:36" ht="15.75" customHeight="1" x14ac:dyDescent="0.2">
      <c r="A496" s="113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</row>
    <row r="497" spans="1:36" ht="15.75" customHeight="1" x14ac:dyDescent="0.2">
      <c r="A497" s="113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</row>
    <row r="498" spans="1:36" ht="15.75" customHeight="1" x14ac:dyDescent="0.2">
      <c r="A498" s="113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</row>
    <row r="499" spans="1:36" ht="15.75" customHeight="1" x14ac:dyDescent="0.2">
      <c r="A499" s="113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</row>
    <row r="500" spans="1:36" ht="15.75" customHeight="1" x14ac:dyDescent="0.2">
      <c r="A500" s="113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</row>
    <row r="501" spans="1:36" ht="15.75" customHeight="1" x14ac:dyDescent="0.2">
      <c r="A501" s="113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</row>
    <row r="502" spans="1:36" ht="15.75" customHeight="1" x14ac:dyDescent="0.2">
      <c r="A502" s="113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</row>
    <row r="503" spans="1:36" ht="15.75" customHeight="1" x14ac:dyDescent="0.2">
      <c r="A503" s="113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</row>
    <row r="504" spans="1:36" ht="15.75" customHeight="1" x14ac:dyDescent="0.2">
      <c r="A504" s="113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</row>
    <row r="505" spans="1:36" ht="15.75" customHeight="1" x14ac:dyDescent="0.2">
      <c r="A505" s="113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</row>
    <row r="506" spans="1:36" ht="15.75" customHeight="1" x14ac:dyDescent="0.2">
      <c r="A506" s="113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</row>
    <row r="507" spans="1:36" ht="15.75" customHeight="1" x14ac:dyDescent="0.2">
      <c r="A507" s="113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</row>
    <row r="508" spans="1:36" ht="15.75" customHeight="1" x14ac:dyDescent="0.2">
      <c r="A508" s="113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</row>
    <row r="509" spans="1:36" ht="15.75" customHeight="1" x14ac:dyDescent="0.2">
      <c r="A509" s="113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</row>
    <row r="510" spans="1:36" ht="15.75" customHeight="1" x14ac:dyDescent="0.2">
      <c r="A510" s="113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</row>
    <row r="511" spans="1:36" ht="15.75" customHeight="1" x14ac:dyDescent="0.2">
      <c r="A511" s="113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</row>
    <row r="512" spans="1:36" ht="15.75" customHeight="1" x14ac:dyDescent="0.2">
      <c r="A512" s="113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</row>
    <row r="513" spans="1:36" ht="15.75" customHeight="1" x14ac:dyDescent="0.2">
      <c r="A513" s="113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</row>
    <row r="514" spans="1:36" ht="15.75" customHeight="1" x14ac:dyDescent="0.2">
      <c r="A514" s="113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</row>
    <row r="515" spans="1:36" ht="15.75" customHeight="1" x14ac:dyDescent="0.2">
      <c r="A515" s="113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</row>
    <row r="516" spans="1:36" ht="15.75" customHeight="1" x14ac:dyDescent="0.2">
      <c r="A516" s="113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</row>
    <row r="517" spans="1:36" ht="15.75" customHeight="1" x14ac:dyDescent="0.2">
      <c r="A517" s="113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</row>
    <row r="518" spans="1:36" ht="15.75" customHeight="1" x14ac:dyDescent="0.2">
      <c r="A518" s="113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</row>
    <row r="519" spans="1:36" ht="15.75" customHeight="1" x14ac:dyDescent="0.2">
      <c r="A519" s="113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</row>
    <row r="520" spans="1:36" ht="15.75" customHeight="1" x14ac:dyDescent="0.2">
      <c r="A520" s="113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</row>
    <row r="521" spans="1:36" ht="15.75" customHeight="1" x14ac:dyDescent="0.2">
      <c r="A521" s="113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</row>
    <row r="522" spans="1:36" ht="15.75" customHeight="1" x14ac:dyDescent="0.2">
      <c r="A522" s="113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</row>
    <row r="523" spans="1:36" ht="15.75" customHeight="1" x14ac:dyDescent="0.2">
      <c r="A523" s="113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</row>
    <row r="524" spans="1:36" ht="15.75" customHeight="1" x14ac:dyDescent="0.2">
      <c r="A524" s="113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</row>
    <row r="525" spans="1:36" ht="15.75" customHeight="1" x14ac:dyDescent="0.2">
      <c r="A525" s="113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</row>
    <row r="526" spans="1:36" ht="15.75" customHeight="1" x14ac:dyDescent="0.2">
      <c r="A526" s="113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</row>
    <row r="527" spans="1:36" ht="15.75" customHeight="1" x14ac:dyDescent="0.2">
      <c r="A527" s="113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</row>
    <row r="528" spans="1:36" ht="15.75" customHeight="1" x14ac:dyDescent="0.2">
      <c r="A528" s="113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</row>
    <row r="529" spans="1:36" ht="15.75" customHeight="1" x14ac:dyDescent="0.2">
      <c r="A529" s="113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</row>
    <row r="530" spans="1:36" ht="15.75" customHeight="1" x14ac:dyDescent="0.2">
      <c r="A530" s="113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</row>
    <row r="531" spans="1:36" ht="15.75" customHeight="1" x14ac:dyDescent="0.2">
      <c r="A531" s="113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</row>
    <row r="532" spans="1:36" ht="15.75" customHeight="1" x14ac:dyDescent="0.2">
      <c r="A532" s="113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</row>
    <row r="533" spans="1:36" ht="15.75" customHeight="1" x14ac:dyDescent="0.2">
      <c r="A533" s="113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</row>
    <row r="534" spans="1:36" ht="15.75" customHeight="1" x14ac:dyDescent="0.2">
      <c r="A534" s="113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</row>
    <row r="535" spans="1:36" ht="15.75" customHeight="1" x14ac:dyDescent="0.2">
      <c r="A535" s="113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</row>
    <row r="536" spans="1:36" ht="15.75" customHeight="1" x14ac:dyDescent="0.2">
      <c r="A536" s="113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</row>
    <row r="537" spans="1:36" ht="15.75" customHeight="1" x14ac:dyDescent="0.2">
      <c r="A537" s="113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</row>
    <row r="538" spans="1:36" ht="15.75" customHeight="1" x14ac:dyDescent="0.2">
      <c r="A538" s="113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</row>
    <row r="539" spans="1:36" ht="15.75" customHeight="1" x14ac:dyDescent="0.2">
      <c r="A539" s="113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</row>
    <row r="540" spans="1:36" ht="15.75" customHeight="1" x14ac:dyDescent="0.2">
      <c r="A540" s="113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</row>
    <row r="541" spans="1:36" ht="15.75" customHeight="1" x14ac:dyDescent="0.2">
      <c r="A541" s="113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</row>
    <row r="542" spans="1:36" ht="15.75" customHeight="1" x14ac:dyDescent="0.2">
      <c r="A542" s="113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</row>
    <row r="543" spans="1:36" ht="15.75" customHeight="1" x14ac:dyDescent="0.2">
      <c r="A543" s="113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</row>
    <row r="544" spans="1:36" ht="15.75" customHeight="1" x14ac:dyDescent="0.2">
      <c r="A544" s="113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</row>
    <row r="545" spans="1:36" ht="15.75" customHeight="1" x14ac:dyDescent="0.2">
      <c r="A545" s="113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</row>
    <row r="546" spans="1:36" ht="15.75" customHeight="1" x14ac:dyDescent="0.2">
      <c r="A546" s="113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</row>
    <row r="547" spans="1:36" ht="15.75" customHeight="1" x14ac:dyDescent="0.2">
      <c r="A547" s="113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</row>
    <row r="548" spans="1:36" ht="15.75" customHeight="1" x14ac:dyDescent="0.2">
      <c r="A548" s="113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</row>
    <row r="549" spans="1:36" ht="15.75" customHeight="1" x14ac:dyDescent="0.2">
      <c r="A549" s="113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</row>
    <row r="550" spans="1:36" ht="15.75" customHeight="1" x14ac:dyDescent="0.2">
      <c r="A550" s="113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</row>
    <row r="551" spans="1:36" ht="15.75" customHeight="1" x14ac:dyDescent="0.2">
      <c r="A551" s="113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</row>
    <row r="552" spans="1:36" ht="15.75" customHeight="1" x14ac:dyDescent="0.2">
      <c r="A552" s="113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</row>
    <row r="553" spans="1:36" ht="15.75" customHeight="1" x14ac:dyDescent="0.2">
      <c r="A553" s="113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</row>
    <row r="554" spans="1:36" ht="15.75" customHeight="1" x14ac:dyDescent="0.2">
      <c r="A554" s="113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</row>
    <row r="555" spans="1:36" ht="15.75" customHeight="1" x14ac:dyDescent="0.2">
      <c r="A555" s="113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</row>
    <row r="556" spans="1:36" ht="15.75" customHeight="1" x14ac:dyDescent="0.2">
      <c r="A556" s="113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</row>
    <row r="557" spans="1:36" ht="15.75" customHeight="1" x14ac:dyDescent="0.2">
      <c r="A557" s="113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</row>
    <row r="558" spans="1:36" ht="15.75" customHeight="1" x14ac:dyDescent="0.2">
      <c r="A558" s="113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</row>
    <row r="559" spans="1:36" ht="15.75" customHeight="1" x14ac:dyDescent="0.2">
      <c r="A559" s="113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</row>
    <row r="560" spans="1:36" ht="15.75" customHeight="1" x14ac:dyDescent="0.2">
      <c r="A560" s="113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</row>
    <row r="561" spans="1:36" ht="15.75" customHeight="1" x14ac:dyDescent="0.2">
      <c r="A561" s="113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</row>
    <row r="562" spans="1:36" ht="15.75" customHeight="1" x14ac:dyDescent="0.2">
      <c r="A562" s="113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</row>
    <row r="563" spans="1:36" ht="15.75" customHeight="1" x14ac:dyDescent="0.2">
      <c r="A563" s="113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</row>
    <row r="564" spans="1:36" ht="15.75" customHeight="1" x14ac:dyDescent="0.2">
      <c r="A564" s="113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</row>
    <row r="565" spans="1:36" ht="15.75" customHeight="1" x14ac:dyDescent="0.2">
      <c r="A565" s="113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</row>
    <row r="566" spans="1:36" ht="15.75" customHeight="1" x14ac:dyDescent="0.2">
      <c r="A566" s="113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</row>
    <row r="567" spans="1:36" ht="15.75" customHeight="1" x14ac:dyDescent="0.2">
      <c r="A567" s="113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</row>
    <row r="568" spans="1:36" ht="15.75" customHeight="1" x14ac:dyDescent="0.2">
      <c r="A568" s="113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</row>
    <row r="569" spans="1:36" ht="15.75" customHeight="1" x14ac:dyDescent="0.2">
      <c r="A569" s="113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</row>
    <row r="570" spans="1:36" ht="15.75" customHeight="1" x14ac:dyDescent="0.2">
      <c r="A570" s="113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</row>
    <row r="571" spans="1:36" ht="15.75" customHeight="1" x14ac:dyDescent="0.2">
      <c r="A571" s="113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</row>
    <row r="572" spans="1:36" ht="15.75" customHeight="1" x14ac:dyDescent="0.2">
      <c r="A572" s="113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</row>
    <row r="573" spans="1:36" ht="15.75" customHeight="1" x14ac:dyDescent="0.2">
      <c r="A573" s="113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</row>
    <row r="574" spans="1:36" ht="15.75" customHeight="1" x14ac:dyDescent="0.2">
      <c r="A574" s="113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</row>
    <row r="575" spans="1:36" ht="15.75" customHeight="1" x14ac:dyDescent="0.2">
      <c r="A575" s="113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</row>
    <row r="576" spans="1:36" ht="15.75" customHeight="1" x14ac:dyDescent="0.2">
      <c r="A576" s="113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</row>
    <row r="577" spans="1:36" ht="15.75" customHeight="1" x14ac:dyDescent="0.2">
      <c r="A577" s="113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</row>
    <row r="578" spans="1:36" ht="15.75" customHeight="1" x14ac:dyDescent="0.2">
      <c r="A578" s="113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</row>
    <row r="579" spans="1:36" ht="15.75" customHeight="1" x14ac:dyDescent="0.2">
      <c r="A579" s="113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</row>
    <row r="580" spans="1:36" ht="15.75" customHeight="1" x14ac:dyDescent="0.2">
      <c r="A580" s="113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</row>
    <row r="581" spans="1:36" ht="15.75" customHeight="1" x14ac:dyDescent="0.2">
      <c r="A581" s="113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</row>
    <row r="582" spans="1:36" ht="15.75" customHeight="1" x14ac:dyDescent="0.2">
      <c r="A582" s="113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</row>
    <row r="583" spans="1:36" ht="15.75" customHeight="1" x14ac:dyDescent="0.2">
      <c r="A583" s="113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</row>
    <row r="584" spans="1:36" ht="15.75" customHeight="1" x14ac:dyDescent="0.2">
      <c r="A584" s="113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</row>
    <row r="585" spans="1:36" ht="15.75" customHeight="1" x14ac:dyDescent="0.2">
      <c r="A585" s="113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</row>
    <row r="586" spans="1:36" ht="15.75" customHeight="1" x14ac:dyDescent="0.2">
      <c r="A586" s="113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</row>
    <row r="587" spans="1:36" ht="15.75" customHeight="1" x14ac:dyDescent="0.2">
      <c r="A587" s="113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</row>
    <row r="588" spans="1:36" ht="15.75" customHeight="1" x14ac:dyDescent="0.2">
      <c r="A588" s="113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</row>
    <row r="589" spans="1:36" ht="15.75" customHeight="1" x14ac:dyDescent="0.2">
      <c r="A589" s="113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</row>
    <row r="590" spans="1:36" ht="15.75" customHeight="1" x14ac:dyDescent="0.2">
      <c r="A590" s="113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</row>
    <row r="591" spans="1:36" ht="15.75" customHeight="1" x14ac:dyDescent="0.2">
      <c r="A591" s="113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</row>
    <row r="592" spans="1:36" ht="15.75" customHeight="1" x14ac:dyDescent="0.2">
      <c r="A592" s="113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</row>
    <row r="593" spans="1:36" ht="15.75" customHeight="1" x14ac:dyDescent="0.2">
      <c r="A593" s="113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</row>
    <row r="594" spans="1:36" ht="15.75" customHeight="1" x14ac:dyDescent="0.2">
      <c r="A594" s="113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</row>
    <row r="595" spans="1:36" ht="15.75" customHeight="1" x14ac:dyDescent="0.2">
      <c r="A595" s="113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</row>
    <row r="596" spans="1:36" ht="15.75" customHeight="1" x14ac:dyDescent="0.2">
      <c r="A596" s="113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</row>
    <row r="597" spans="1:36" ht="15.75" customHeight="1" x14ac:dyDescent="0.2">
      <c r="A597" s="113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</row>
    <row r="598" spans="1:36" ht="15.75" customHeight="1" x14ac:dyDescent="0.2">
      <c r="A598" s="113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</row>
    <row r="599" spans="1:36" ht="15.75" customHeight="1" x14ac:dyDescent="0.2">
      <c r="A599" s="113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</row>
    <row r="600" spans="1:36" ht="15.75" customHeight="1" x14ac:dyDescent="0.2">
      <c r="A600" s="113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</row>
    <row r="601" spans="1:36" ht="15.75" customHeight="1" x14ac:dyDescent="0.2">
      <c r="A601" s="113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</row>
    <row r="602" spans="1:36" ht="15.75" customHeight="1" x14ac:dyDescent="0.2">
      <c r="A602" s="113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</row>
    <row r="603" spans="1:36" ht="15.75" customHeight="1" x14ac:dyDescent="0.2">
      <c r="A603" s="113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</row>
    <row r="604" spans="1:36" ht="15.75" customHeight="1" x14ac:dyDescent="0.2">
      <c r="A604" s="113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</row>
    <row r="605" spans="1:36" ht="15.75" customHeight="1" x14ac:dyDescent="0.2">
      <c r="A605" s="113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</row>
    <row r="606" spans="1:36" ht="15.75" customHeight="1" x14ac:dyDescent="0.2">
      <c r="A606" s="113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</row>
    <row r="607" spans="1:36" ht="15.75" customHeight="1" x14ac:dyDescent="0.2">
      <c r="A607" s="113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</row>
    <row r="608" spans="1:36" ht="15.75" customHeight="1" x14ac:dyDescent="0.2">
      <c r="A608" s="113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</row>
    <row r="609" spans="1:36" ht="15.75" customHeight="1" x14ac:dyDescent="0.2">
      <c r="A609" s="113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</row>
    <row r="610" spans="1:36" ht="15.75" customHeight="1" x14ac:dyDescent="0.2">
      <c r="A610" s="113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</row>
    <row r="611" spans="1:36" ht="15.75" customHeight="1" x14ac:dyDescent="0.2">
      <c r="A611" s="113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</row>
    <row r="612" spans="1:36" ht="15.75" customHeight="1" x14ac:dyDescent="0.2">
      <c r="A612" s="113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</row>
    <row r="613" spans="1:36" ht="15.75" customHeight="1" x14ac:dyDescent="0.2">
      <c r="A613" s="113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</row>
    <row r="614" spans="1:36" ht="15.75" customHeight="1" x14ac:dyDescent="0.2">
      <c r="A614" s="113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</row>
    <row r="615" spans="1:36" ht="15.75" customHeight="1" x14ac:dyDescent="0.2">
      <c r="A615" s="113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</row>
    <row r="616" spans="1:36" ht="15.75" customHeight="1" x14ac:dyDescent="0.2">
      <c r="A616" s="113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</row>
    <row r="617" spans="1:36" ht="15.75" customHeight="1" x14ac:dyDescent="0.2">
      <c r="A617" s="113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</row>
    <row r="618" spans="1:36" ht="15.75" customHeight="1" x14ac:dyDescent="0.2">
      <c r="A618" s="113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</row>
    <row r="619" spans="1:36" ht="15.75" customHeight="1" x14ac:dyDescent="0.2">
      <c r="A619" s="113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</row>
    <row r="620" spans="1:36" ht="15.75" customHeight="1" x14ac:dyDescent="0.2">
      <c r="A620" s="113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</row>
    <row r="621" spans="1:36" ht="15.75" customHeight="1" x14ac:dyDescent="0.2">
      <c r="A621" s="113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</row>
    <row r="622" spans="1:36" ht="15.75" customHeight="1" x14ac:dyDescent="0.2">
      <c r="A622" s="113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</row>
    <row r="623" spans="1:36" ht="15.75" customHeight="1" x14ac:dyDescent="0.2">
      <c r="A623" s="113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</row>
    <row r="624" spans="1:36" ht="15.75" customHeight="1" x14ac:dyDescent="0.2">
      <c r="A624" s="113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</row>
    <row r="625" spans="1:36" ht="15.75" customHeight="1" x14ac:dyDescent="0.2">
      <c r="A625" s="113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</row>
    <row r="626" spans="1:36" ht="15.75" customHeight="1" x14ac:dyDescent="0.2">
      <c r="A626" s="113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</row>
    <row r="627" spans="1:36" ht="15.75" customHeight="1" x14ac:dyDescent="0.2">
      <c r="A627" s="113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</row>
    <row r="628" spans="1:36" ht="15.75" customHeight="1" x14ac:dyDescent="0.2">
      <c r="A628" s="113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</row>
    <row r="629" spans="1:36" ht="15.75" customHeight="1" x14ac:dyDescent="0.2">
      <c r="A629" s="113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</row>
    <row r="630" spans="1:36" ht="15.75" customHeight="1" x14ac:dyDescent="0.2">
      <c r="A630" s="113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</row>
    <row r="631" spans="1:36" ht="15.75" customHeight="1" x14ac:dyDescent="0.2">
      <c r="A631" s="113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</row>
    <row r="632" spans="1:36" ht="15.75" customHeight="1" x14ac:dyDescent="0.2">
      <c r="A632" s="113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</row>
    <row r="633" spans="1:36" ht="15.75" customHeight="1" x14ac:dyDescent="0.2">
      <c r="A633" s="113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</row>
    <row r="634" spans="1:36" ht="15.75" customHeight="1" x14ac:dyDescent="0.2">
      <c r="A634" s="113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</row>
    <row r="635" spans="1:36" ht="15.75" customHeight="1" x14ac:dyDescent="0.2">
      <c r="A635" s="113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</row>
    <row r="636" spans="1:36" ht="15.75" customHeight="1" x14ac:dyDescent="0.2">
      <c r="A636" s="113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</row>
    <row r="637" spans="1:36" ht="15.75" customHeight="1" x14ac:dyDescent="0.2">
      <c r="A637" s="113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</row>
    <row r="638" spans="1:36" ht="15.75" customHeight="1" x14ac:dyDescent="0.2">
      <c r="A638" s="113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</row>
    <row r="639" spans="1:36" ht="15.75" customHeight="1" x14ac:dyDescent="0.2">
      <c r="A639" s="113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</row>
    <row r="640" spans="1:36" ht="15.75" customHeight="1" x14ac:dyDescent="0.2">
      <c r="A640" s="113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</row>
    <row r="641" spans="1:36" ht="15.75" customHeight="1" x14ac:dyDescent="0.2">
      <c r="A641" s="113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</row>
    <row r="642" spans="1:36" ht="15.75" customHeight="1" x14ac:dyDescent="0.2">
      <c r="A642" s="113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</row>
    <row r="643" spans="1:36" ht="15.75" customHeight="1" x14ac:dyDescent="0.2">
      <c r="A643" s="113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</row>
    <row r="644" spans="1:36" ht="15.75" customHeight="1" x14ac:dyDescent="0.2">
      <c r="A644" s="113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</row>
    <row r="645" spans="1:36" ht="15.75" customHeight="1" x14ac:dyDescent="0.2">
      <c r="A645" s="113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</row>
    <row r="646" spans="1:36" ht="15.75" customHeight="1" x14ac:dyDescent="0.2">
      <c r="A646" s="113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</row>
    <row r="647" spans="1:36" ht="15.75" customHeight="1" x14ac:dyDescent="0.2">
      <c r="A647" s="113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</row>
    <row r="648" spans="1:36" ht="15.75" customHeight="1" x14ac:dyDescent="0.2">
      <c r="A648" s="113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</row>
    <row r="649" spans="1:36" ht="15.75" customHeight="1" x14ac:dyDescent="0.2">
      <c r="A649" s="113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</row>
    <row r="650" spans="1:36" ht="15.75" customHeight="1" x14ac:dyDescent="0.2">
      <c r="A650" s="113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</row>
    <row r="651" spans="1:36" ht="15.75" customHeight="1" x14ac:dyDescent="0.2">
      <c r="A651" s="113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</row>
    <row r="652" spans="1:36" ht="15.75" customHeight="1" x14ac:dyDescent="0.2">
      <c r="A652" s="113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</row>
    <row r="653" spans="1:36" ht="15.75" customHeight="1" x14ac:dyDescent="0.2">
      <c r="A653" s="113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</row>
    <row r="654" spans="1:36" ht="15.75" customHeight="1" x14ac:dyDescent="0.2">
      <c r="A654" s="113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</row>
    <row r="655" spans="1:36" ht="15.75" customHeight="1" x14ac:dyDescent="0.2">
      <c r="A655" s="113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</row>
    <row r="656" spans="1:36" ht="15.75" customHeight="1" x14ac:dyDescent="0.2">
      <c r="A656" s="113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</row>
    <row r="657" spans="1:36" ht="15.75" customHeight="1" x14ac:dyDescent="0.2">
      <c r="A657" s="113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</row>
    <row r="658" spans="1:36" ht="15.75" customHeight="1" x14ac:dyDescent="0.2">
      <c r="A658" s="113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</row>
    <row r="659" spans="1:36" ht="15.75" customHeight="1" x14ac:dyDescent="0.2">
      <c r="A659" s="113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</row>
    <row r="660" spans="1:36" ht="15.75" customHeight="1" x14ac:dyDescent="0.2">
      <c r="A660" s="113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</row>
    <row r="661" spans="1:36" ht="15.75" customHeight="1" x14ac:dyDescent="0.2">
      <c r="A661" s="113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</row>
    <row r="662" spans="1:36" ht="15.75" customHeight="1" x14ac:dyDescent="0.2">
      <c r="A662" s="113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</row>
    <row r="663" spans="1:36" ht="15.75" customHeight="1" x14ac:dyDescent="0.2">
      <c r="A663" s="113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</row>
    <row r="664" spans="1:36" ht="15.75" customHeight="1" x14ac:dyDescent="0.2">
      <c r="A664" s="113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</row>
    <row r="665" spans="1:36" ht="15.75" customHeight="1" x14ac:dyDescent="0.2">
      <c r="A665" s="113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</row>
    <row r="666" spans="1:36" ht="15.75" customHeight="1" x14ac:dyDescent="0.2">
      <c r="A666" s="113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</row>
    <row r="667" spans="1:36" ht="15.75" customHeight="1" x14ac:dyDescent="0.2">
      <c r="A667" s="113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</row>
    <row r="668" spans="1:36" ht="15.75" customHeight="1" x14ac:dyDescent="0.2">
      <c r="A668" s="113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</row>
    <row r="669" spans="1:36" ht="15.75" customHeight="1" x14ac:dyDescent="0.2">
      <c r="A669" s="113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</row>
    <row r="670" spans="1:36" ht="15.75" customHeight="1" x14ac:dyDescent="0.2">
      <c r="A670" s="113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</row>
    <row r="671" spans="1:36" ht="15.75" customHeight="1" x14ac:dyDescent="0.2">
      <c r="A671" s="113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</row>
    <row r="672" spans="1:36" ht="15.75" customHeight="1" x14ac:dyDescent="0.2">
      <c r="A672" s="113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</row>
    <row r="673" spans="1:36" ht="15.75" customHeight="1" x14ac:dyDescent="0.2">
      <c r="A673" s="113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</row>
    <row r="674" spans="1:36" ht="15.75" customHeight="1" x14ac:dyDescent="0.2">
      <c r="A674" s="113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</row>
    <row r="675" spans="1:36" ht="15.75" customHeight="1" x14ac:dyDescent="0.2">
      <c r="A675" s="113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</row>
    <row r="676" spans="1:36" ht="15.75" customHeight="1" x14ac:dyDescent="0.2">
      <c r="A676" s="113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</row>
    <row r="677" spans="1:36" ht="15.75" customHeight="1" x14ac:dyDescent="0.2">
      <c r="A677" s="113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</row>
    <row r="678" spans="1:36" ht="15.75" customHeight="1" x14ac:dyDescent="0.2">
      <c r="A678" s="113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</row>
    <row r="679" spans="1:36" ht="15.75" customHeight="1" x14ac:dyDescent="0.2">
      <c r="A679" s="113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</row>
    <row r="680" spans="1:36" ht="15.75" customHeight="1" x14ac:dyDescent="0.2">
      <c r="A680" s="113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</row>
    <row r="681" spans="1:36" ht="15.75" customHeight="1" x14ac:dyDescent="0.2">
      <c r="A681" s="113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</row>
    <row r="682" spans="1:36" ht="15.75" customHeight="1" x14ac:dyDescent="0.2">
      <c r="A682" s="113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</row>
    <row r="683" spans="1:36" ht="15.75" customHeight="1" x14ac:dyDescent="0.2">
      <c r="A683" s="113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</row>
    <row r="684" spans="1:36" ht="15.75" customHeight="1" x14ac:dyDescent="0.2">
      <c r="A684" s="113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</row>
    <row r="685" spans="1:36" ht="15.75" customHeight="1" x14ac:dyDescent="0.2">
      <c r="A685" s="113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</row>
    <row r="686" spans="1:36" ht="15.75" customHeight="1" x14ac:dyDescent="0.2">
      <c r="A686" s="113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</row>
    <row r="687" spans="1:36" ht="15.75" customHeight="1" x14ac:dyDescent="0.2">
      <c r="A687" s="113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</row>
    <row r="688" spans="1:36" ht="15.75" customHeight="1" x14ac:dyDescent="0.2">
      <c r="A688" s="113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</row>
    <row r="689" spans="1:36" ht="15.75" customHeight="1" x14ac:dyDescent="0.2">
      <c r="A689" s="113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</row>
    <row r="690" spans="1:36" ht="15.75" customHeight="1" x14ac:dyDescent="0.2">
      <c r="A690" s="113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</row>
    <row r="691" spans="1:36" ht="15.75" customHeight="1" x14ac:dyDescent="0.2">
      <c r="A691" s="113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</row>
    <row r="692" spans="1:36" ht="15.75" customHeight="1" x14ac:dyDescent="0.2">
      <c r="A692" s="113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</row>
    <row r="693" spans="1:36" ht="15.75" customHeight="1" x14ac:dyDescent="0.2">
      <c r="A693" s="113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</row>
    <row r="694" spans="1:36" ht="15.75" customHeight="1" x14ac:dyDescent="0.2">
      <c r="A694" s="113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</row>
    <row r="695" spans="1:36" ht="15.75" customHeight="1" x14ac:dyDescent="0.2">
      <c r="A695" s="113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</row>
    <row r="696" spans="1:36" ht="15.75" customHeight="1" x14ac:dyDescent="0.2">
      <c r="A696" s="113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</row>
    <row r="697" spans="1:36" ht="15.75" customHeight="1" x14ac:dyDescent="0.2">
      <c r="A697" s="113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</row>
    <row r="698" spans="1:36" ht="15.75" customHeight="1" x14ac:dyDescent="0.2">
      <c r="A698" s="113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</row>
    <row r="699" spans="1:36" ht="15.75" customHeight="1" x14ac:dyDescent="0.2">
      <c r="A699" s="113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</row>
    <row r="700" spans="1:36" ht="15.75" customHeight="1" x14ac:dyDescent="0.2">
      <c r="A700" s="113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</row>
    <row r="701" spans="1:36" ht="15.75" customHeight="1" x14ac:dyDescent="0.2">
      <c r="A701" s="113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</row>
    <row r="702" spans="1:36" ht="15.75" customHeight="1" x14ac:dyDescent="0.2">
      <c r="A702" s="113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</row>
    <row r="703" spans="1:36" ht="15.75" customHeight="1" x14ac:dyDescent="0.2">
      <c r="A703" s="113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</row>
    <row r="704" spans="1:36" ht="15.75" customHeight="1" x14ac:dyDescent="0.2">
      <c r="A704" s="113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</row>
    <row r="705" spans="1:36" ht="15.75" customHeight="1" x14ac:dyDescent="0.2">
      <c r="A705" s="113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</row>
    <row r="706" spans="1:36" ht="15.75" customHeight="1" x14ac:dyDescent="0.2">
      <c r="A706" s="113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</row>
    <row r="707" spans="1:36" ht="15.75" customHeight="1" x14ac:dyDescent="0.2">
      <c r="A707" s="113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</row>
    <row r="708" spans="1:36" ht="15.75" customHeight="1" x14ac:dyDescent="0.2">
      <c r="A708" s="113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</row>
    <row r="709" spans="1:36" ht="15.75" customHeight="1" x14ac:dyDescent="0.2">
      <c r="A709" s="113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</row>
    <row r="710" spans="1:36" ht="15.75" customHeight="1" x14ac:dyDescent="0.2">
      <c r="A710" s="113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</row>
    <row r="711" spans="1:36" ht="15.75" customHeight="1" x14ac:dyDescent="0.2">
      <c r="A711" s="113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</row>
    <row r="712" spans="1:36" ht="15.75" customHeight="1" x14ac:dyDescent="0.2">
      <c r="A712" s="113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</row>
    <row r="713" spans="1:36" ht="15.75" customHeight="1" x14ac:dyDescent="0.2">
      <c r="A713" s="113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</row>
    <row r="714" spans="1:36" ht="15.75" customHeight="1" x14ac:dyDescent="0.2">
      <c r="A714" s="113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</row>
    <row r="715" spans="1:36" ht="15.75" customHeight="1" x14ac:dyDescent="0.2">
      <c r="A715" s="113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</row>
    <row r="716" spans="1:36" ht="15.75" customHeight="1" x14ac:dyDescent="0.2">
      <c r="A716" s="113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</row>
    <row r="717" spans="1:36" ht="15.75" customHeight="1" x14ac:dyDescent="0.2">
      <c r="A717" s="113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</row>
    <row r="718" spans="1:36" ht="15.75" customHeight="1" x14ac:dyDescent="0.2">
      <c r="A718" s="113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</row>
    <row r="719" spans="1:36" ht="15.75" customHeight="1" x14ac:dyDescent="0.2">
      <c r="A719" s="113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</row>
    <row r="720" spans="1:36" ht="15.75" customHeight="1" x14ac:dyDescent="0.2">
      <c r="A720" s="113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</row>
    <row r="721" spans="1:36" ht="15.75" customHeight="1" x14ac:dyDescent="0.2">
      <c r="A721" s="113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</row>
    <row r="722" spans="1:36" ht="15.75" customHeight="1" x14ac:dyDescent="0.2">
      <c r="A722" s="113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</row>
    <row r="723" spans="1:36" ht="15.75" customHeight="1" x14ac:dyDescent="0.2">
      <c r="A723" s="113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</row>
    <row r="724" spans="1:36" ht="15.75" customHeight="1" x14ac:dyDescent="0.2">
      <c r="A724" s="113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</row>
    <row r="725" spans="1:36" ht="15.75" customHeight="1" x14ac:dyDescent="0.2">
      <c r="A725" s="113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</row>
    <row r="726" spans="1:36" ht="15.75" customHeight="1" x14ac:dyDescent="0.2">
      <c r="A726" s="113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</row>
    <row r="727" spans="1:36" ht="15.75" customHeight="1" x14ac:dyDescent="0.2">
      <c r="A727" s="113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</row>
    <row r="728" spans="1:36" ht="15.75" customHeight="1" x14ac:dyDescent="0.2">
      <c r="A728" s="113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</row>
    <row r="729" spans="1:36" ht="15.75" customHeight="1" x14ac:dyDescent="0.2">
      <c r="A729" s="113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</row>
    <row r="730" spans="1:36" ht="15.75" customHeight="1" x14ac:dyDescent="0.2">
      <c r="A730" s="113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</row>
    <row r="731" spans="1:36" ht="15.75" customHeight="1" x14ac:dyDescent="0.2">
      <c r="A731" s="113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</row>
    <row r="732" spans="1:36" ht="15.75" customHeight="1" x14ac:dyDescent="0.2">
      <c r="A732" s="113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</row>
    <row r="733" spans="1:36" ht="15.75" customHeight="1" x14ac:dyDescent="0.2">
      <c r="A733" s="113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</row>
    <row r="734" spans="1:36" ht="15.75" customHeight="1" x14ac:dyDescent="0.2">
      <c r="A734" s="113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</row>
    <row r="735" spans="1:36" ht="15.75" customHeight="1" x14ac:dyDescent="0.2">
      <c r="A735" s="113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</row>
    <row r="736" spans="1:36" ht="15.75" customHeight="1" x14ac:dyDescent="0.2">
      <c r="A736" s="113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</row>
    <row r="737" spans="1:36" ht="15.75" customHeight="1" x14ac:dyDescent="0.2">
      <c r="A737" s="113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</row>
    <row r="738" spans="1:36" ht="15.75" customHeight="1" x14ac:dyDescent="0.2">
      <c r="A738" s="113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</row>
    <row r="739" spans="1:36" ht="15.75" customHeight="1" x14ac:dyDescent="0.2">
      <c r="A739" s="113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</row>
    <row r="740" spans="1:36" ht="15.75" customHeight="1" x14ac:dyDescent="0.2">
      <c r="A740" s="113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</row>
    <row r="741" spans="1:36" ht="15.75" customHeight="1" x14ac:dyDescent="0.2">
      <c r="A741" s="113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</row>
    <row r="742" spans="1:36" ht="15.75" customHeight="1" x14ac:dyDescent="0.2">
      <c r="A742" s="113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</row>
    <row r="743" spans="1:36" ht="15.75" customHeight="1" x14ac:dyDescent="0.2">
      <c r="A743" s="113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</row>
    <row r="744" spans="1:36" ht="15.75" customHeight="1" x14ac:dyDescent="0.2">
      <c r="A744" s="113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</row>
    <row r="745" spans="1:36" ht="15.75" customHeight="1" x14ac:dyDescent="0.2">
      <c r="A745" s="113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</row>
    <row r="746" spans="1:36" ht="15.75" customHeight="1" x14ac:dyDescent="0.2">
      <c r="A746" s="113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</row>
    <row r="747" spans="1:36" ht="15.75" customHeight="1" x14ac:dyDescent="0.2">
      <c r="A747" s="113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</row>
    <row r="748" spans="1:36" ht="15.75" customHeight="1" x14ac:dyDescent="0.2">
      <c r="A748" s="113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</row>
    <row r="749" spans="1:36" ht="15.75" customHeight="1" x14ac:dyDescent="0.2">
      <c r="A749" s="113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</row>
    <row r="750" spans="1:36" ht="15.75" customHeight="1" x14ac:dyDescent="0.2">
      <c r="A750" s="113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</row>
    <row r="751" spans="1:36" ht="15.75" customHeight="1" x14ac:dyDescent="0.2">
      <c r="A751" s="113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</row>
    <row r="752" spans="1:36" ht="15.75" customHeight="1" x14ac:dyDescent="0.2">
      <c r="A752" s="113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</row>
    <row r="753" spans="1:36" ht="15.75" customHeight="1" x14ac:dyDescent="0.2">
      <c r="A753" s="113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</row>
    <row r="754" spans="1:36" ht="15.75" customHeight="1" x14ac:dyDescent="0.2">
      <c r="A754" s="113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</row>
    <row r="755" spans="1:36" ht="15.75" customHeight="1" x14ac:dyDescent="0.2">
      <c r="A755" s="113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</row>
    <row r="756" spans="1:36" ht="15.75" customHeight="1" x14ac:dyDescent="0.2">
      <c r="A756" s="113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</row>
    <row r="757" spans="1:36" ht="15.75" customHeight="1" x14ac:dyDescent="0.2">
      <c r="A757" s="113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</row>
    <row r="758" spans="1:36" ht="15.75" customHeight="1" x14ac:dyDescent="0.2">
      <c r="A758" s="113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</row>
    <row r="759" spans="1:36" ht="15.75" customHeight="1" x14ac:dyDescent="0.2">
      <c r="A759" s="113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</row>
    <row r="760" spans="1:36" ht="15.75" customHeight="1" x14ac:dyDescent="0.2">
      <c r="A760" s="113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</row>
    <row r="761" spans="1:36" ht="15.75" customHeight="1" x14ac:dyDescent="0.2">
      <c r="A761" s="113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</row>
    <row r="762" spans="1:36" ht="15.75" customHeight="1" x14ac:dyDescent="0.2">
      <c r="A762" s="113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</row>
    <row r="763" spans="1:36" ht="15.75" customHeight="1" x14ac:dyDescent="0.2">
      <c r="A763" s="113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</row>
    <row r="764" spans="1:36" ht="15.75" customHeight="1" x14ac:dyDescent="0.2">
      <c r="A764" s="113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</row>
    <row r="765" spans="1:36" ht="15.75" customHeight="1" x14ac:dyDescent="0.2">
      <c r="A765" s="113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</row>
    <row r="766" spans="1:36" ht="15.75" customHeight="1" x14ac:dyDescent="0.2">
      <c r="A766" s="113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</row>
    <row r="767" spans="1:36" ht="15.75" customHeight="1" x14ac:dyDescent="0.2">
      <c r="A767" s="113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</row>
    <row r="768" spans="1:36" ht="15.75" customHeight="1" x14ac:dyDescent="0.2">
      <c r="A768" s="113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</row>
    <row r="769" spans="1:36" ht="15.75" customHeight="1" x14ac:dyDescent="0.2">
      <c r="A769" s="113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</row>
    <row r="770" spans="1:36" ht="15.75" customHeight="1" x14ac:dyDescent="0.2">
      <c r="A770" s="113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</row>
    <row r="771" spans="1:36" ht="15.75" customHeight="1" x14ac:dyDescent="0.2">
      <c r="A771" s="113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</row>
    <row r="772" spans="1:36" ht="15.75" customHeight="1" x14ac:dyDescent="0.2">
      <c r="A772" s="113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</row>
    <row r="773" spans="1:36" ht="15.75" customHeight="1" x14ac:dyDescent="0.2">
      <c r="A773" s="113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</row>
    <row r="774" spans="1:36" ht="15.75" customHeight="1" x14ac:dyDescent="0.2">
      <c r="A774" s="113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</row>
    <row r="775" spans="1:36" ht="15.75" customHeight="1" x14ac:dyDescent="0.2">
      <c r="A775" s="113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</row>
    <row r="776" spans="1:36" ht="15.75" customHeight="1" x14ac:dyDescent="0.2">
      <c r="A776" s="113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</row>
    <row r="777" spans="1:36" ht="15.75" customHeight="1" x14ac:dyDescent="0.2">
      <c r="A777" s="113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</row>
    <row r="778" spans="1:36" ht="15.75" customHeight="1" x14ac:dyDescent="0.2">
      <c r="A778" s="113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</row>
    <row r="779" spans="1:36" ht="15.75" customHeight="1" x14ac:dyDescent="0.2">
      <c r="A779" s="113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</row>
    <row r="780" spans="1:36" ht="15.75" customHeight="1" x14ac:dyDescent="0.2">
      <c r="A780" s="113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</row>
    <row r="781" spans="1:36" ht="15.75" customHeight="1" x14ac:dyDescent="0.2">
      <c r="A781" s="113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</row>
    <row r="782" spans="1:36" ht="15.75" customHeight="1" x14ac:dyDescent="0.2">
      <c r="A782" s="113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</row>
    <row r="783" spans="1:36" ht="15.75" customHeight="1" x14ac:dyDescent="0.2">
      <c r="A783" s="113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</row>
    <row r="784" spans="1:36" ht="15.75" customHeight="1" x14ac:dyDescent="0.2">
      <c r="A784" s="113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</row>
    <row r="785" spans="1:36" ht="15.75" customHeight="1" x14ac:dyDescent="0.2">
      <c r="A785" s="113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</row>
    <row r="786" spans="1:36" ht="15.75" customHeight="1" x14ac:dyDescent="0.2">
      <c r="A786" s="113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</row>
    <row r="787" spans="1:36" ht="15.75" customHeight="1" x14ac:dyDescent="0.2">
      <c r="A787" s="113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</row>
    <row r="788" spans="1:36" ht="15.75" customHeight="1" x14ac:dyDescent="0.2">
      <c r="A788" s="113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</row>
    <row r="789" spans="1:36" ht="15.75" customHeight="1" x14ac:dyDescent="0.2">
      <c r="A789" s="113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</row>
    <row r="790" spans="1:36" ht="15.75" customHeight="1" x14ac:dyDescent="0.2">
      <c r="A790" s="113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</row>
    <row r="791" spans="1:36" ht="15.75" customHeight="1" x14ac:dyDescent="0.2">
      <c r="A791" s="113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</row>
    <row r="792" spans="1:36" ht="15.75" customHeight="1" x14ac:dyDescent="0.2">
      <c r="A792" s="113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</row>
    <row r="793" spans="1:36" ht="15.75" customHeight="1" x14ac:dyDescent="0.2">
      <c r="A793" s="113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</row>
    <row r="794" spans="1:36" ht="15.75" customHeight="1" x14ac:dyDescent="0.2">
      <c r="A794" s="113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</row>
    <row r="795" spans="1:36" ht="15.75" customHeight="1" x14ac:dyDescent="0.2">
      <c r="A795" s="113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</row>
    <row r="796" spans="1:36" ht="15.75" customHeight="1" x14ac:dyDescent="0.2">
      <c r="A796" s="113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</row>
    <row r="797" spans="1:36" ht="15.75" customHeight="1" x14ac:dyDescent="0.2">
      <c r="A797" s="113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</row>
    <row r="798" spans="1:36" ht="15.75" customHeight="1" x14ac:dyDescent="0.2">
      <c r="A798" s="113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</row>
    <row r="799" spans="1:36" ht="15.75" customHeight="1" x14ac:dyDescent="0.2">
      <c r="A799" s="113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</row>
    <row r="800" spans="1:36" ht="15.75" customHeight="1" x14ac:dyDescent="0.2">
      <c r="A800" s="113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</row>
    <row r="801" spans="1:36" ht="15.75" customHeight="1" x14ac:dyDescent="0.2">
      <c r="A801" s="113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</row>
    <row r="802" spans="1:36" ht="15.75" customHeight="1" x14ac:dyDescent="0.2">
      <c r="A802" s="113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</row>
    <row r="803" spans="1:36" ht="15.75" customHeight="1" x14ac:dyDescent="0.2">
      <c r="A803" s="113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</row>
    <row r="804" spans="1:36" ht="15.75" customHeight="1" x14ac:dyDescent="0.2">
      <c r="A804" s="113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</row>
    <row r="805" spans="1:36" ht="15.75" customHeight="1" x14ac:dyDescent="0.2">
      <c r="A805" s="113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</row>
    <row r="806" spans="1:36" ht="15.75" customHeight="1" x14ac:dyDescent="0.2">
      <c r="A806" s="113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</row>
    <row r="807" spans="1:36" ht="15.75" customHeight="1" x14ac:dyDescent="0.2">
      <c r="A807" s="113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</row>
    <row r="808" spans="1:36" ht="15.75" customHeight="1" x14ac:dyDescent="0.2">
      <c r="A808" s="113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</row>
    <row r="809" spans="1:36" ht="15.75" customHeight="1" x14ac:dyDescent="0.2">
      <c r="A809" s="113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</row>
    <row r="810" spans="1:36" ht="15.75" customHeight="1" x14ac:dyDescent="0.2">
      <c r="A810" s="113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</row>
    <row r="811" spans="1:36" ht="15.75" customHeight="1" x14ac:dyDescent="0.2">
      <c r="A811" s="113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</row>
    <row r="812" spans="1:36" ht="15.75" customHeight="1" x14ac:dyDescent="0.2">
      <c r="A812" s="113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</row>
    <row r="813" spans="1:36" ht="15.75" customHeight="1" x14ac:dyDescent="0.2">
      <c r="A813" s="113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</row>
    <row r="814" spans="1:36" ht="15.75" customHeight="1" x14ac:dyDescent="0.2">
      <c r="A814" s="113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</row>
    <row r="815" spans="1:36" ht="15.75" customHeight="1" x14ac:dyDescent="0.2">
      <c r="A815" s="113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</row>
    <row r="816" spans="1:36" ht="15.75" customHeight="1" x14ac:dyDescent="0.2">
      <c r="A816" s="113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</row>
    <row r="817" spans="1:36" ht="15.75" customHeight="1" x14ac:dyDescent="0.2">
      <c r="A817" s="113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</row>
    <row r="818" spans="1:36" ht="15.75" customHeight="1" x14ac:dyDescent="0.2">
      <c r="A818" s="113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</row>
    <row r="819" spans="1:36" ht="15.75" customHeight="1" x14ac:dyDescent="0.2">
      <c r="A819" s="113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</row>
    <row r="820" spans="1:36" ht="15.75" customHeight="1" x14ac:dyDescent="0.2">
      <c r="A820" s="113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</row>
    <row r="821" spans="1:36" ht="15.75" customHeight="1" x14ac:dyDescent="0.2">
      <c r="A821" s="113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</row>
    <row r="822" spans="1:36" ht="15.75" customHeight="1" x14ac:dyDescent="0.2">
      <c r="A822" s="113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</row>
    <row r="823" spans="1:36" ht="15.75" customHeight="1" x14ac:dyDescent="0.2">
      <c r="A823" s="113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</row>
    <row r="824" spans="1:36" ht="15.75" customHeight="1" x14ac:dyDescent="0.2">
      <c r="A824" s="113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</row>
    <row r="825" spans="1:36" ht="15.75" customHeight="1" x14ac:dyDescent="0.2">
      <c r="A825" s="113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</row>
    <row r="826" spans="1:36" ht="15.75" customHeight="1" x14ac:dyDescent="0.2">
      <c r="A826" s="113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</row>
    <row r="827" spans="1:36" ht="15.75" customHeight="1" x14ac:dyDescent="0.2">
      <c r="A827" s="113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</row>
    <row r="828" spans="1:36" ht="15.75" customHeight="1" x14ac:dyDescent="0.2">
      <c r="A828" s="113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</row>
    <row r="829" spans="1:36" ht="15.75" customHeight="1" x14ac:dyDescent="0.2">
      <c r="A829" s="113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</row>
    <row r="830" spans="1:36" ht="15.75" customHeight="1" x14ac:dyDescent="0.2">
      <c r="A830" s="113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</row>
    <row r="831" spans="1:36" ht="15.75" customHeight="1" x14ac:dyDescent="0.2">
      <c r="A831" s="113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</row>
    <row r="832" spans="1:36" ht="15.75" customHeight="1" x14ac:dyDescent="0.2">
      <c r="A832" s="113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</row>
    <row r="833" spans="1:36" ht="15.75" customHeight="1" x14ac:dyDescent="0.2">
      <c r="A833" s="113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</row>
    <row r="834" spans="1:36" ht="15.75" customHeight="1" x14ac:dyDescent="0.2">
      <c r="A834" s="113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</row>
    <row r="835" spans="1:36" ht="15.75" customHeight="1" x14ac:dyDescent="0.2">
      <c r="A835" s="113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</row>
    <row r="836" spans="1:36" ht="15.75" customHeight="1" x14ac:dyDescent="0.2">
      <c r="A836" s="113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</row>
    <row r="837" spans="1:36" ht="15.75" customHeight="1" x14ac:dyDescent="0.2">
      <c r="A837" s="113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</row>
    <row r="838" spans="1:36" ht="15.75" customHeight="1" x14ac:dyDescent="0.2">
      <c r="A838" s="113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</row>
    <row r="839" spans="1:36" ht="15.75" customHeight="1" x14ac:dyDescent="0.2">
      <c r="A839" s="113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</row>
    <row r="840" spans="1:36" ht="15.75" customHeight="1" x14ac:dyDescent="0.2">
      <c r="A840" s="113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</row>
    <row r="841" spans="1:36" ht="15.75" customHeight="1" x14ac:dyDescent="0.2">
      <c r="A841" s="113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</row>
    <row r="842" spans="1:36" ht="15.75" customHeight="1" x14ac:dyDescent="0.2">
      <c r="A842" s="113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</row>
    <row r="843" spans="1:36" ht="15.75" customHeight="1" x14ac:dyDescent="0.2">
      <c r="A843" s="113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</row>
    <row r="844" spans="1:36" ht="15.75" customHeight="1" x14ac:dyDescent="0.2">
      <c r="A844" s="113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</row>
    <row r="845" spans="1:36" ht="15.75" customHeight="1" x14ac:dyDescent="0.2">
      <c r="A845" s="113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</row>
    <row r="846" spans="1:36" ht="15.75" customHeight="1" x14ac:dyDescent="0.2">
      <c r="A846" s="113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</row>
    <row r="847" spans="1:36" ht="15.75" customHeight="1" x14ac:dyDescent="0.2">
      <c r="A847" s="113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</row>
    <row r="848" spans="1:36" ht="15.75" customHeight="1" x14ac:dyDescent="0.2">
      <c r="A848" s="113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</row>
    <row r="849" spans="1:36" ht="15.75" customHeight="1" x14ac:dyDescent="0.2">
      <c r="A849" s="113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</row>
    <row r="850" spans="1:36" ht="15.75" customHeight="1" x14ac:dyDescent="0.2">
      <c r="A850" s="113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</row>
    <row r="851" spans="1:36" ht="15.75" customHeight="1" x14ac:dyDescent="0.2">
      <c r="A851" s="113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</row>
    <row r="852" spans="1:36" ht="15.75" customHeight="1" x14ac:dyDescent="0.2">
      <c r="A852" s="113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</row>
    <row r="853" spans="1:36" ht="15.75" customHeight="1" x14ac:dyDescent="0.2">
      <c r="A853" s="113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</row>
    <row r="854" spans="1:36" ht="15.75" customHeight="1" x14ac:dyDescent="0.2">
      <c r="A854" s="113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</row>
    <row r="855" spans="1:36" ht="15.75" customHeight="1" x14ac:dyDescent="0.2">
      <c r="A855" s="113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</row>
    <row r="856" spans="1:36" ht="15.75" customHeight="1" x14ac:dyDescent="0.2">
      <c r="A856" s="113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</row>
    <row r="857" spans="1:36" ht="15.75" customHeight="1" x14ac:dyDescent="0.2">
      <c r="A857" s="113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</row>
    <row r="858" spans="1:36" ht="15.75" customHeight="1" x14ac:dyDescent="0.2">
      <c r="A858" s="113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</row>
    <row r="859" spans="1:36" ht="15.75" customHeight="1" x14ac:dyDescent="0.2">
      <c r="A859" s="113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</row>
    <row r="860" spans="1:36" ht="15.75" customHeight="1" x14ac:dyDescent="0.2">
      <c r="A860" s="113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</row>
    <row r="861" spans="1:36" ht="15.75" customHeight="1" x14ac:dyDescent="0.2">
      <c r="A861" s="113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</row>
    <row r="862" spans="1:36" ht="15.75" customHeight="1" x14ac:dyDescent="0.2">
      <c r="A862" s="113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</row>
    <row r="863" spans="1:36" ht="15.75" customHeight="1" x14ac:dyDescent="0.2">
      <c r="A863" s="113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</row>
    <row r="864" spans="1:36" ht="15.75" customHeight="1" x14ac:dyDescent="0.2">
      <c r="A864" s="113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</row>
    <row r="865" spans="1:36" ht="15.75" customHeight="1" x14ac:dyDescent="0.2">
      <c r="A865" s="113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</row>
    <row r="866" spans="1:36" ht="15.75" customHeight="1" x14ac:dyDescent="0.2">
      <c r="A866" s="113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</row>
    <row r="867" spans="1:36" ht="15.75" customHeight="1" x14ac:dyDescent="0.2">
      <c r="A867" s="113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</row>
    <row r="868" spans="1:36" ht="15.75" customHeight="1" x14ac:dyDescent="0.2">
      <c r="A868" s="113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</row>
    <row r="869" spans="1:36" ht="15.75" customHeight="1" x14ac:dyDescent="0.2">
      <c r="A869" s="113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</row>
    <row r="870" spans="1:36" ht="15.75" customHeight="1" x14ac:dyDescent="0.2">
      <c r="A870" s="113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</row>
    <row r="871" spans="1:36" ht="15.75" customHeight="1" x14ac:dyDescent="0.2">
      <c r="A871" s="113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</row>
    <row r="872" spans="1:36" ht="15.75" customHeight="1" x14ac:dyDescent="0.2">
      <c r="A872" s="113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</row>
    <row r="873" spans="1:36" ht="15.75" customHeight="1" x14ac:dyDescent="0.2">
      <c r="A873" s="113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</row>
    <row r="874" spans="1:36" ht="15.75" customHeight="1" x14ac:dyDescent="0.2">
      <c r="A874" s="113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</row>
    <row r="875" spans="1:36" ht="15.75" customHeight="1" x14ac:dyDescent="0.2">
      <c r="A875" s="113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</row>
    <row r="876" spans="1:36" ht="15.75" customHeight="1" x14ac:dyDescent="0.2">
      <c r="A876" s="113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</row>
    <row r="877" spans="1:36" ht="15.75" customHeight="1" x14ac:dyDescent="0.2">
      <c r="A877" s="113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</row>
    <row r="878" spans="1:36" ht="15.75" customHeight="1" x14ac:dyDescent="0.2">
      <c r="A878" s="113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</row>
    <row r="879" spans="1:36" ht="15.75" customHeight="1" x14ac:dyDescent="0.2">
      <c r="A879" s="113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</row>
    <row r="880" spans="1:36" ht="15.75" customHeight="1" x14ac:dyDescent="0.2">
      <c r="A880" s="113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</row>
    <row r="881" spans="1:36" ht="15.75" customHeight="1" x14ac:dyDescent="0.2">
      <c r="A881" s="113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</row>
    <row r="882" spans="1:36" ht="15.75" customHeight="1" x14ac:dyDescent="0.2">
      <c r="A882" s="113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</row>
    <row r="883" spans="1:36" ht="15.75" customHeight="1" x14ac:dyDescent="0.2">
      <c r="A883" s="113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</row>
    <row r="884" spans="1:36" ht="15.75" customHeight="1" x14ac:dyDescent="0.2">
      <c r="A884" s="113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</row>
    <row r="885" spans="1:36" ht="15.75" customHeight="1" x14ac:dyDescent="0.2">
      <c r="A885" s="113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</row>
    <row r="886" spans="1:36" ht="15.75" customHeight="1" x14ac:dyDescent="0.2">
      <c r="A886" s="113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</row>
    <row r="887" spans="1:36" ht="15.75" customHeight="1" x14ac:dyDescent="0.2">
      <c r="A887" s="113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</row>
    <row r="888" spans="1:36" ht="15.75" customHeight="1" x14ac:dyDescent="0.2">
      <c r="A888" s="113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</row>
    <row r="889" spans="1:36" ht="15.75" customHeight="1" x14ac:dyDescent="0.2">
      <c r="A889" s="113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</row>
    <row r="890" spans="1:36" ht="15.75" customHeight="1" x14ac:dyDescent="0.2">
      <c r="A890" s="113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</row>
    <row r="891" spans="1:36" ht="15.75" customHeight="1" x14ac:dyDescent="0.2">
      <c r="A891" s="113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</row>
    <row r="892" spans="1:36" ht="15.75" customHeight="1" x14ac:dyDescent="0.2">
      <c r="A892" s="113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</row>
    <row r="893" spans="1:36" ht="15.75" customHeight="1" x14ac:dyDescent="0.2">
      <c r="A893" s="113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</row>
    <row r="894" spans="1:36" ht="15.75" customHeight="1" x14ac:dyDescent="0.2">
      <c r="A894" s="113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</row>
    <row r="895" spans="1:36" ht="15.75" customHeight="1" x14ac:dyDescent="0.2">
      <c r="A895" s="113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</row>
    <row r="896" spans="1:36" ht="15.75" customHeight="1" x14ac:dyDescent="0.2">
      <c r="A896" s="113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</row>
    <row r="897" spans="1:36" ht="15.75" customHeight="1" x14ac:dyDescent="0.2">
      <c r="A897" s="113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</row>
    <row r="898" spans="1:36" ht="15.75" customHeight="1" x14ac:dyDescent="0.2">
      <c r="A898" s="113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</row>
    <row r="899" spans="1:36" ht="15.75" customHeight="1" x14ac:dyDescent="0.2">
      <c r="A899" s="113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</row>
    <row r="900" spans="1:36" ht="15.75" customHeight="1" x14ac:dyDescent="0.2">
      <c r="A900" s="113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</row>
    <row r="901" spans="1:36" ht="15.75" customHeight="1" x14ac:dyDescent="0.2">
      <c r="A901" s="113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</row>
    <row r="902" spans="1:36" ht="15.75" customHeight="1" x14ac:dyDescent="0.2">
      <c r="A902" s="113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</row>
    <row r="903" spans="1:36" ht="15.75" customHeight="1" x14ac:dyDescent="0.2">
      <c r="A903" s="113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</row>
    <row r="904" spans="1:36" ht="15.75" customHeight="1" x14ac:dyDescent="0.2">
      <c r="A904" s="113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</row>
    <row r="905" spans="1:36" ht="15.75" customHeight="1" x14ac:dyDescent="0.2">
      <c r="A905" s="113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</row>
    <row r="906" spans="1:36" ht="15.75" customHeight="1" x14ac:dyDescent="0.2">
      <c r="A906" s="113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</row>
    <row r="907" spans="1:36" ht="15.75" customHeight="1" x14ac:dyDescent="0.2">
      <c r="A907" s="113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</row>
    <row r="908" spans="1:36" ht="15.75" customHeight="1" x14ac:dyDescent="0.2">
      <c r="A908" s="113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</row>
    <row r="909" spans="1:36" ht="15.75" customHeight="1" x14ac:dyDescent="0.2">
      <c r="A909" s="113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</row>
    <row r="910" spans="1:36" ht="15.75" customHeight="1" x14ac:dyDescent="0.2">
      <c r="A910" s="113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</row>
    <row r="911" spans="1:36" ht="15.75" customHeight="1" x14ac:dyDescent="0.2">
      <c r="A911" s="113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</row>
    <row r="912" spans="1:36" ht="15.75" customHeight="1" x14ac:dyDescent="0.2">
      <c r="A912" s="113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</row>
    <row r="913" spans="1:36" ht="15.75" customHeight="1" x14ac:dyDescent="0.2">
      <c r="A913" s="113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</row>
    <row r="914" spans="1:36" ht="15.75" customHeight="1" x14ac:dyDescent="0.2">
      <c r="A914" s="113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</row>
    <row r="915" spans="1:36" ht="15.75" customHeight="1" x14ac:dyDescent="0.2">
      <c r="A915" s="113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</row>
    <row r="916" spans="1:36" ht="15.75" customHeight="1" x14ac:dyDescent="0.2">
      <c r="A916" s="113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</row>
    <row r="917" spans="1:36" ht="15.75" customHeight="1" x14ac:dyDescent="0.2">
      <c r="A917" s="113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</row>
    <row r="918" spans="1:36" ht="15.75" customHeight="1" x14ac:dyDescent="0.2">
      <c r="A918" s="113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</row>
    <row r="919" spans="1:36" ht="15.75" customHeight="1" x14ac:dyDescent="0.2">
      <c r="A919" s="113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</row>
    <row r="920" spans="1:36" ht="15.75" customHeight="1" x14ac:dyDescent="0.2">
      <c r="A920" s="113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</row>
    <row r="921" spans="1:36" ht="15.75" customHeight="1" x14ac:dyDescent="0.2">
      <c r="A921" s="113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</row>
    <row r="922" spans="1:36" ht="15.75" customHeight="1" x14ac:dyDescent="0.2">
      <c r="A922" s="113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</row>
    <row r="923" spans="1:36" ht="15.75" customHeight="1" x14ac:dyDescent="0.2">
      <c r="A923" s="113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</row>
    <row r="924" spans="1:36" ht="15.75" customHeight="1" x14ac:dyDescent="0.2">
      <c r="A924" s="113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</row>
    <row r="925" spans="1:36" ht="15.75" customHeight="1" x14ac:dyDescent="0.2">
      <c r="A925" s="113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</row>
    <row r="926" spans="1:36" ht="15.75" customHeight="1" x14ac:dyDescent="0.2">
      <c r="A926" s="113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</row>
    <row r="927" spans="1:36" ht="15.75" customHeight="1" x14ac:dyDescent="0.2">
      <c r="A927" s="113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</row>
    <row r="928" spans="1:36" ht="15.75" customHeight="1" x14ac:dyDescent="0.2">
      <c r="A928" s="113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</row>
    <row r="929" spans="1:36" ht="15.75" customHeight="1" x14ac:dyDescent="0.2">
      <c r="A929" s="113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</row>
    <row r="930" spans="1:36" ht="15.75" customHeight="1" x14ac:dyDescent="0.2">
      <c r="A930" s="113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</row>
    <row r="931" spans="1:36" ht="15.75" customHeight="1" x14ac:dyDescent="0.2">
      <c r="A931" s="113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</row>
    <row r="932" spans="1:36" ht="15.75" customHeight="1" x14ac:dyDescent="0.2">
      <c r="A932" s="113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</row>
    <row r="933" spans="1:36" ht="15.75" customHeight="1" x14ac:dyDescent="0.2">
      <c r="A933" s="113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</row>
    <row r="934" spans="1:36" ht="15.75" customHeight="1" x14ac:dyDescent="0.2">
      <c r="A934" s="113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</row>
    <row r="935" spans="1:36" ht="15.75" customHeight="1" x14ac:dyDescent="0.2">
      <c r="A935" s="113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</row>
    <row r="936" spans="1:36" ht="15.75" customHeight="1" x14ac:dyDescent="0.2">
      <c r="A936" s="113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</row>
    <row r="937" spans="1:36" ht="15.75" customHeight="1" x14ac:dyDescent="0.2">
      <c r="A937" s="113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</row>
    <row r="938" spans="1:36" ht="15.75" customHeight="1" x14ac:dyDescent="0.2">
      <c r="A938" s="113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</row>
    <row r="939" spans="1:36" ht="15.75" customHeight="1" x14ac:dyDescent="0.2">
      <c r="A939" s="113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</row>
    <row r="940" spans="1:36" ht="15.75" customHeight="1" x14ac:dyDescent="0.2">
      <c r="A940" s="113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</row>
    <row r="941" spans="1:36" ht="15.75" customHeight="1" x14ac:dyDescent="0.2">
      <c r="A941" s="113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</row>
    <row r="942" spans="1:36" ht="15.75" customHeight="1" x14ac:dyDescent="0.2">
      <c r="A942" s="113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</row>
    <row r="943" spans="1:36" ht="15.75" customHeight="1" x14ac:dyDescent="0.2">
      <c r="A943" s="113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</row>
    <row r="944" spans="1:36" ht="15.75" customHeight="1" x14ac:dyDescent="0.2">
      <c r="A944" s="113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</row>
    <row r="945" spans="1:36" ht="15.75" customHeight="1" x14ac:dyDescent="0.2">
      <c r="A945" s="113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</row>
    <row r="946" spans="1:36" ht="15.75" customHeight="1" x14ac:dyDescent="0.2">
      <c r="A946" s="113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</row>
    <row r="947" spans="1:36" ht="15.75" customHeight="1" x14ac:dyDescent="0.2">
      <c r="A947" s="113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</row>
    <row r="948" spans="1:36" ht="15.75" customHeight="1" x14ac:dyDescent="0.2">
      <c r="A948" s="113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</row>
    <row r="949" spans="1:36" ht="15.75" customHeight="1" x14ac:dyDescent="0.2">
      <c r="A949" s="113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</row>
    <row r="950" spans="1:36" ht="15.75" customHeight="1" x14ac:dyDescent="0.2">
      <c r="A950" s="113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</row>
    <row r="951" spans="1:36" ht="15.75" customHeight="1" x14ac:dyDescent="0.2">
      <c r="A951" s="113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</row>
    <row r="952" spans="1:36" ht="15.75" customHeight="1" x14ac:dyDescent="0.2">
      <c r="A952" s="113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</row>
    <row r="953" spans="1:36" ht="15.75" customHeight="1" x14ac:dyDescent="0.2">
      <c r="A953" s="113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</row>
    <row r="954" spans="1:36" ht="15.75" customHeight="1" x14ac:dyDescent="0.2">
      <c r="A954" s="113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</row>
    <row r="955" spans="1:36" ht="15.75" customHeight="1" x14ac:dyDescent="0.2">
      <c r="A955" s="113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</row>
    <row r="956" spans="1:36" ht="15.75" customHeight="1" x14ac:dyDescent="0.2">
      <c r="A956" s="113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</row>
    <row r="957" spans="1:36" ht="15.75" customHeight="1" x14ac:dyDescent="0.2">
      <c r="A957" s="113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</row>
    <row r="958" spans="1:36" ht="15.75" customHeight="1" x14ac:dyDescent="0.2">
      <c r="A958" s="113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</row>
    <row r="959" spans="1:36" ht="15.75" customHeight="1" x14ac:dyDescent="0.2">
      <c r="A959" s="113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</row>
    <row r="960" spans="1:36" ht="15.75" customHeight="1" x14ac:dyDescent="0.2">
      <c r="A960" s="113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</row>
    <row r="961" spans="1:36" ht="15.75" customHeight="1" x14ac:dyDescent="0.2">
      <c r="A961" s="113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</row>
    <row r="962" spans="1:36" ht="15.75" customHeight="1" x14ac:dyDescent="0.2">
      <c r="A962" s="113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</row>
    <row r="963" spans="1:36" ht="15.75" customHeight="1" x14ac:dyDescent="0.2">
      <c r="A963" s="113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</row>
    <row r="964" spans="1:36" ht="15.75" customHeight="1" x14ac:dyDescent="0.2">
      <c r="A964" s="113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</row>
    <row r="965" spans="1:36" ht="15.75" customHeight="1" x14ac:dyDescent="0.2">
      <c r="A965" s="113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</row>
    <row r="966" spans="1:36" ht="15.75" customHeight="1" x14ac:dyDescent="0.2">
      <c r="A966" s="113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</row>
    <row r="967" spans="1:36" ht="15.75" customHeight="1" x14ac:dyDescent="0.2">
      <c r="A967" s="113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</row>
    <row r="968" spans="1:36" ht="15.75" customHeight="1" x14ac:dyDescent="0.2">
      <c r="A968" s="113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</row>
    <row r="969" spans="1:36" ht="15.75" customHeight="1" x14ac:dyDescent="0.2">
      <c r="A969" s="113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</row>
    <row r="970" spans="1:36" ht="15.75" customHeight="1" x14ac:dyDescent="0.2">
      <c r="A970" s="113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</row>
    <row r="971" spans="1:36" ht="15.75" customHeight="1" x14ac:dyDescent="0.2">
      <c r="A971" s="113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</row>
    <row r="972" spans="1:36" ht="15.75" customHeight="1" x14ac:dyDescent="0.2">
      <c r="A972" s="113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</row>
    <row r="973" spans="1:36" ht="15.75" customHeight="1" x14ac:dyDescent="0.2">
      <c r="A973" s="113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</row>
    <row r="974" spans="1:36" ht="15.75" customHeight="1" x14ac:dyDescent="0.2">
      <c r="A974" s="113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</row>
    <row r="975" spans="1:36" ht="15.75" customHeight="1" x14ac:dyDescent="0.2">
      <c r="A975" s="113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</row>
    <row r="976" spans="1:36" ht="15.75" customHeight="1" x14ac:dyDescent="0.2">
      <c r="A976" s="113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</row>
    <row r="977" spans="1:36" ht="15.75" customHeight="1" x14ac:dyDescent="0.2">
      <c r="A977" s="113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</row>
    <row r="978" spans="1:36" ht="15.75" customHeight="1" x14ac:dyDescent="0.2">
      <c r="A978" s="113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</row>
    <row r="979" spans="1:36" ht="15.75" customHeight="1" x14ac:dyDescent="0.2">
      <c r="A979" s="113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</row>
    <row r="980" spans="1:36" ht="15.75" customHeight="1" x14ac:dyDescent="0.2">
      <c r="A980" s="113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</row>
    <row r="981" spans="1:36" ht="15.75" customHeight="1" x14ac:dyDescent="0.2">
      <c r="A981" s="113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</row>
    <row r="982" spans="1:36" ht="15.75" customHeight="1" x14ac:dyDescent="0.2">
      <c r="A982" s="113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</row>
    <row r="983" spans="1:36" ht="15.75" customHeight="1" x14ac:dyDescent="0.2">
      <c r="A983" s="113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</row>
    <row r="984" spans="1:36" ht="15.75" customHeight="1" x14ac:dyDescent="0.2">
      <c r="A984" s="113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</row>
    <row r="985" spans="1:36" ht="15.75" customHeight="1" x14ac:dyDescent="0.2">
      <c r="A985" s="113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</row>
    <row r="986" spans="1:36" ht="15.75" customHeight="1" x14ac:dyDescent="0.2">
      <c r="A986" s="113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</row>
    <row r="987" spans="1:36" ht="15.75" customHeight="1" x14ac:dyDescent="0.2">
      <c r="A987" s="113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</row>
    <row r="988" spans="1:36" ht="15.75" customHeight="1" x14ac:dyDescent="0.2">
      <c r="A988" s="113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</row>
    <row r="989" spans="1:36" ht="15.75" customHeight="1" x14ac:dyDescent="0.2">
      <c r="A989" s="113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</row>
    <row r="990" spans="1:36" ht="15.75" customHeight="1" x14ac:dyDescent="0.2">
      <c r="A990" s="113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</row>
    <row r="991" spans="1:36" ht="15.75" customHeight="1" x14ac:dyDescent="0.2">
      <c r="A991" s="113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</row>
    <row r="992" spans="1:36" ht="15.75" customHeight="1" x14ac:dyDescent="0.2">
      <c r="A992" s="113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</row>
    <row r="993" spans="1:36" ht="15.75" customHeight="1" x14ac:dyDescent="0.2">
      <c r="A993" s="113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</row>
    <row r="994" spans="1:36" ht="15.75" customHeight="1" x14ac:dyDescent="0.2">
      <c r="A994" s="113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</row>
    <row r="995" spans="1:36" ht="15.75" customHeight="1" x14ac:dyDescent="0.2">
      <c r="A995" s="113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</row>
    <row r="996" spans="1:36" ht="15.75" customHeight="1" x14ac:dyDescent="0.2">
      <c r="A996" s="113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</row>
  </sheetData>
  <mergeCells count="15">
    <mergeCell ref="B1:N1"/>
    <mergeCell ref="S47:T47"/>
    <mergeCell ref="S48:T48"/>
    <mergeCell ref="A3:A14"/>
    <mergeCell ref="B4:B14"/>
    <mergeCell ref="L4:L14"/>
    <mergeCell ref="A15:A25"/>
    <mergeCell ref="B16:B25"/>
    <mergeCell ref="A26:A35"/>
    <mergeCell ref="B27:B35"/>
    <mergeCell ref="L16:L25"/>
    <mergeCell ref="L27:L35"/>
    <mergeCell ref="L37:L44"/>
    <mergeCell ref="A36:A44"/>
    <mergeCell ref="B37:B44"/>
  </mergeCells>
  <conditionalFormatting sqref="M5:U12 M17:U23 M28:U33 M37:U42">
    <cfRule type="expression" dxfId="95" priority="1">
      <formula>$AG5=TRUE</formula>
    </cfRule>
  </conditionalFormatting>
  <conditionalFormatting sqref="M5:U12 M17:U23 M28:U33 M37:U42">
    <cfRule type="expression" dxfId="94" priority="2">
      <formula>$AE5=TRUE</formula>
    </cfRule>
  </conditionalFormatting>
  <conditionalFormatting sqref="M5:U12 M17:U23 M28:U33 M37:U42">
    <cfRule type="expression" dxfId="93" priority="3">
      <formula>$AC5=TRUE</formula>
    </cfRule>
  </conditionalFormatting>
  <conditionalFormatting sqref="M5:U12 M17:U23 M28:U33 M37:U42">
    <cfRule type="expression" dxfId="92" priority="4">
      <formula>$AI5=TRUE</formula>
    </cfRule>
  </conditionalFormatting>
  <conditionalFormatting sqref="C5:K12 C17:K23 C28:K33 C37:K42">
    <cfRule type="expression" dxfId="91" priority="5">
      <formula>$AF5=TRUE</formula>
    </cfRule>
  </conditionalFormatting>
  <conditionalFormatting sqref="C5:K12 C17:K23 C28:K33 C37:K42">
    <cfRule type="expression" dxfId="90" priority="6">
      <formula>$AD5=TRUE</formula>
    </cfRule>
  </conditionalFormatting>
  <conditionalFormatting sqref="C5:K12 C17:K23 C28:K33 C37:K42">
    <cfRule type="expression" dxfId="89" priority="7">
      <formula>$AB5=TRUE</formula>
    </cfRule>
  </conditionalFormatting>
  <conditionalFormatting sqref="C5:K12 C17:K23 C28:K33 C37:K42">
    <cfRule type="expression" dxfId="88" priority="8">
      <formula>$AH5=TRUE</formula>
    </cfRule>
  </conditionalFormatting>
  <conditionalFormatting sqref="C27:K27">
    <cfRule type="expression" dxfId="87" priority="17">
      <formula>$AF27=TRUE</formula>
    </cfRule>
  </conditionalFormatting>
  <conditionalFormatting sqref="C27:K27">
    <cfRule type="expression" dxfId="86" priority="18">
      <formula>$AD27=TRUE</formula>
    </cfRule>
  </conditionalFormatting>
  <conditionalFormatting sqref="C27:K27">
    <cfRule type="expression" dxfId="85" priority="19">
      <formula>$AB27=TRUE</formula>
    </cfRule>
  </conditionalFormatting>
  <conditionalFormatting sqref="C27:K27">
    <cfRule type="expression" dxfId="84" priority="20">
      <formula>$AH27=TRUE</formula>
    </cfRule>
  </conditionalFormatting>
  <conditionalFormatting sqref="C16:K16">
    <cfRule type="expression" dxfId="83" priority="25">
      <formula>$AF16=TRUE</formula>
    </cfRule>
  </conditionalFormatting>
  <conditionalFormatting sqref="C16:K16">
    <cfRule type="expression" dxfId="82" priority="26">
      <formula>$AD16=TRUE</formula>
    </cfRule>
  </conditionalFormatting>
  <conditionalFormatting sqref="C16:K16">
    <cfRule type="expression" dxfId="81" priority="27">
      <formula>$AB16=TRUE</formula>
    </cfRule>
  </conditionalFormatting>
  <conditionalFormatting sqref="C16:K16">
    <cfRule type="expression" dxfId="80" priority="28">
      <formula>$AH16=TRUE</formula>
    </cfRule>
  </conditionalFormatting>
  <conditionalFormatting sqref="C4:K4">
    <cfRule type="expression" dxfId="79" priority="33">
      <formula>$AF4=TRUE</formula>
    </cfRule>
  </conditionalFormatting>
  <conditionalFormatting sqref="C4:K4">
    <cfRule type="expression" dxfId="78" priority="34">
      <formula>$AD4=TRUE</formula>
    </cfRule>
  </conditionalFormatting>
  <conditionalFormatting sqref="C4:K4">
    <cfRule type="expression" dxfId="77" priority="35">
      <formula>$AB4=TRUE</formula>
    </cfRule>
  </conditionalFormatting>
  <conditionalFormatting sqref="C4:K4">
    <cfRule type="expression" dxfId="76" priority="36">
      <formula>$AH4=TRUE</formula>
    </cfRule>
  </conditionalFormatting>
  <conditionalFormatting sqref="M27:U27">
    <cfRule type="expression" dxfId="75" priority="41">
      <formula>$AG27=TRUE</formula>
    </cfRule>
  </conditionalFormatting>
  <conditionalFormatting sqref="M27:U27">
    <cfRule type="expression" dxfId="74" priority="42">
      <formula>$AE27=TRUE</formula>
    </cfRule>
  </conditionalFormatting>
  <conditionalFormatting sqref="M27:U27">
    <cfRule type="expression" dxfId="73" priority="43">
      <formula>$AC27=TRUE</formula>
    </cfRule>
  </conditionalFormatting>
  <conditionalFormatting sqref="M27:U27">
    <cfRule type="expression" dxfId="72" priority="44">
      <formula>$AI27=TRUE</formula>
    </cfRule>
  </conditionalFormatting>
  <conditionalFormatting sqref="M16:U16">
    <cfRule type="expression" dxfId="71" priority="49">
      <formula>$AG16=TRUE</formula>
    </cfRule>
  </conditionalFormatting>
  <conditionalFormatting sqref="M16:U16">
    <cfRule type="expression" dxfId="70" priority="50">
      <formula>$AE16=TRUE</formula>
    </cfRule>
  </conditionalFormatting>
  <conditionalFormatting sqref="M16:U16">
    <cfRule type="expression" dxfId="69" priority="51">
      <formula>$AC16=TRUE</formula>
    </cfRule>
  </conditionalFormatting>
  <conditionalFormatting sqref="M16:U16">
    <cfRule type="expression" dxfId="68" priority="52">
      <formula>$AI16=TRUE</formula>
    </cfRule>
  </conditionalFormatting>
  <conditionalFormatting sqref="M4:U4">
    <cfRule type="expression" dxfId="67" priority="57">
      <formula>$AG4=TRUE</formula>
    </cfRule>
  </conditionalFormatting>
  <conditionalFormatting sqref="M4:U4">
    <cfRule type="expression" dxfId="66" priority="58">
      <formula>$AE4=TRUE</formula>
    </cfRule>
  </conditionalFormatting>
  <conditionalFormatting sqref="M4:U4">
    <cfRule type="expression" dxfId="65" priority="59">
      <formula>$AC4=TRUE</formula>
    </cfRule>
  </conditionalFormatting>
  <conditionalFormatting sqref="M4:U4">
    <cfRule type="expression" dxfId="64" priority="60">
      <formula>$AI4=TRUE</formula>
    </cfRule>
  </conditionalFormatting>
  <printOptions horizontalCentered="1"/>
  <pageMargins left="0.39370078740157483" right="0.39370078740157477" top="0.39370078740157483" bottom="0.39370078740157477" header="0" footer="0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004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2.625" defaultRowHeight="15" customHeight="1" x14ac:dyDescent="0.2"/>
  <cols>
    <col min="1" max="3" width="2.375" customWidth="1"/>
    <col min="4" max="4" width="7" customWidth="1"/>
    <col min="5" max="5" width="21.625" customWidth="1"/>
    <col min="6" max="8" width="3.25" customWidth="1"/>
    <col min="9" max="10" width="3.875" customWidth="1"/>
    <col min="11" max="11" width="6.375" customWidth="1"/>
    <col min="12" max="13" width="2.375" customWidth="1"/>
    <col min="14" max="14" width="7" customWidth="1"/>
    <col min="15" max="15" width="21.625" customWidth="1"/>
    <col min="16" max="18" width="3.25" customWidth="1"/>
    <col min="19" max="20" width="3.875" customWidth="1"/>
    <col min="21" max="21" width="6.375" customWidth="1"/>
    <col min="22" max="22" width="5.625" customWidth="1"/>
    <col min="23" max="35" width="5.625" hidden="1" customWidth="1"/>
    <col min="36" max="36" width="5.625" customWidth="1"/>
  </cols>
  <sheetData>
    <row r="1" spans="1:36" ht="16.5" x14ac:dyDescent="0.2">
      <c r="A1" s="1"/>
      <c r="B1" s="2" t="s">
        <v>195</v>
      </c>
      <c r="C1" s="3"/>
      <c r="D1" s="3"/>
      <c r="E1" s="4"/>
      <c r="F1" s="5"/>
      <c r="G1" s="5"/>
      <c r="H1" s="5"/>
      <c r="I1" s="5"/>
      <c r="J1" s="6"/>
      <c r="K1" s="4"/>
      <c r="L1" s="7"/>
      <c r="M1" s="3"/>
      <c r="N1" s="3"/>
      <c r="O1" s="8" t="s">
        <v>0</v>
      </c>
      <c r="P1" s="9">
        <f t="shared" ref="P1:T1" si="0">+F14+P14+F27+P27+F40+P40+F53+P53</f>
        <v>0</v>
      </c>
      <c r="Q1" s="9">
        <f t="shared" si="0"/>
        <v>0</v>
      </c>
      <c r="R1" s="9">
        <f t="shared" si="0"/>
        <v>0</v>
      </c>
      <c r="S1" s="10">
        <f t="shared" si="0"/>
        <v>0</v>
      </c>
      <c r="T1" s="11">
        <f t="shared" si="0"/>
        <v>0</v>
      </c>
      <c r="U1" s="12"/>
      <c r="V1" s="13" t="e">
        <f>+(Y1+Z1)/T1</f>
        <v>#DIV/0!</v>
      </c>
      <c r="W1" s="7"/>
      <c r="X1" s="7"/>
      <c r="Y1" s="7">
        <f t="shared" ref="Y1:Z1" si="1">+SUM(Y3:Y53)</f>
        <v>0</v>
      </c>
      <c r="Z1" s="7">
        <f t="shared" si="1"/>
        <v>0</v>
      </c>
      <c r="AA1" s="7"/>
      <c r="AB1" s="7" t="s">
        <v>1</v>
      </c>
      <c r="AC1" s="7"/>
      <c r="AD1" s="7" t="s">
        <v>2</v>
      </c>
      <c r="AE1" s="7"/>
      <c r="AF1" s="7" t="s">
        <v>3</v>
      </c>
      <c r="AG1" s="7"/>
      <c r="AH1" s="7" t="s">
        <v>4</v>
      </c>
      <c r="AI1" s="7"/>
      <c r="AJ1" s="7"/>
    </row>
    <row r="2" spans="1:36" ht="14.25" x14ac:dyDescent="0.2">
      <c r="A2" s="14"/>
      <c r="B2" s="15" t="s">
        <v>5</v>
      </c>
      <c r="C2" s="16" t="s">
        <v>6</v>
      </c>
      <c r="D2" s="17" t="s">
        <v>7</v>
      </c>
      <c r="E2" s="17" t="s">
        <v>8</v>
      </c>
      <c r="F2" s="18" t="s">
        <v>9</v>
      </c>
      <c r="G2" s="19" t="s">
        <v>10</v>
      </c>
      <c r="H2" s="19" t="s">
        <v>11</v>
      </c>
      <c r="I2" s="18" t="s">
        <v>12</v>
      </c>
      <c r="J2" s="20" t="s">
        <v>13</v>
      </c>
      <c r="K2" s="21" t="s">
        <v>14</v>
      </c>
      <c r="L2" s="15" t="s">
        <v>5</v>
      </c>
      <c r="M2" s="16" t="s">
        <v>6</v>
      </c>
      <c r="N2" s="17" t="s">
        <v>7</v>
      </c>
      <c r="O2" s="17" t="s">
        <v>8</v>
      </c>
      <c r="P2" s="18" t="s">
        <v>9</v>
      </c>
      <c r="Q2" s="19" t="s">
        <v>10</v>
      </c>
      <c r="R2" s="19" t="s">
        <v>11</v>
      </c>
      <c r="S2" s="18" t="s">
        <v>12</v>
      </c>
      <c r="T2" s="20" t="s">
        <v>13</v>
      </c>
      <c r="U2" s="21" t="s">
        <v>14</v>
      </c>
      <c r="V2" s="22"/>
      <c r="W2" s="23" t="s">
        <v>15</v>
      </c>
      <c r="X2" s="24" t="s">
        <v>16</v>
      </c>
      <c r="Y2" s="24" t="s">
        <v>15</v>
      </c>
      <c r="Z2" s="24" t="s">
        <v>16</v>
      </c>
      <c r="AA2" s="23"/>
      <c r="AB2" s="23" t="s">
        <v>15</v>
      </c>
      <c r="AC2" s="24" t="s">
        <v>16</v>
      </c>
      <c r="AD2" s="23" t="s">
        <v>15</v>
      </c>
      <c r="AE2" s="24" t="s">
        <v>16</v>
      </c>
      <c r="AF2" s="23" t="s">
        <v>15</v>
      </c>
      <c r="AG2" s="24" t="s">
        <v>16</v>
      </c>
      <c r="AH2" s="23" t="s">
        <v>15</v>
      </c>
      <c r="AI2" s="24" t="s">
        <v>16</v>
      </c>
      <c r="AJ2" s="22"/>
    </row>
    <row r="3" spans="1:36" ht="14.25" x14ac:dyDescent="0.2">
      <c r="A3" s="123" t="s">
        <v>17</v>
      </c>
      <c r="B3" s="25">
        <v>1</v>
      </c>
      <c r="C3" s="26" t="s">
        <v>6</v>
      </c>
      <c r="D3" s="27" t="s">
        <v>7</v>
      </c>
      <c r="E3" s="27" t="s">
        <v>8</v>
      </c>
      <c r="F3" s="28" t="s">
        <v>9</v>
      </c>
      <c r="G3" s="29" t="s">
        <v>10</v>
      </c>
      <c r="H3" s="29" t="s">
        <v>11</v>
      </c>
      <c r="I3" s="28" t="s">
        <v>12</v>
      </c>
      <c r="J3" s="30" t="s">
        <v>13</v>
      </c>
      <c r="K3" s="31" t="s">
        <v>14</v>
      </c>
      <c r="L3" s="25">
        <v>2</v>
      </c>
      <c r="M3" s="26" t="s">
        <v>6</v>
      </c>
      <c r="N3" s="27" t="s">
        <v>7</v>
      </c>
      <c r="O3" s="27" t="s">
        <v>8</v>
      </c>
      <c r="P3" s="28" t="s">
        <v>9</v>
      </c>
      <c r="Q3" s="29" t="s">
        <v>10</v>
      </c>
      <c r="R3" s="29" t="s">
        <v>11</v>
      </c>
      <c r="S3" s="28" t="s">
        <v>12</v>
      </c>
      <c r="T3" s="30" t="s">
        <v>13</v>
      </c>
      <c r="U3" s="31" t="s">
        <v>14</v>
      </c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36" ht="14.25" x14ac:dyDescent="0.2">
      <c r="A4" s="124"/>
      <c r="B4" s="126" t="s">
        <v>18</v>
      </c>
      <c r="C4" s="33" t="str">
        <f>+IF(D4="","",1)</f>
        <v/>
      </c>
      <c r="D4" s="34"/>
      <c r="E4" s="34"/>
      <c r="F4" s="35"/>
      <c r="G4" s="35"/>
      <c r="H4" s="35"/>
      <c r="I4" s="24" t="str">
        <f t="shared" ref="I4:I13" si="2">IF(E4="","",F4+(G4+H4)/2)</f>
        <v/>
      </c>
      <c r="J4" s="36"/>
      <c r="K4" s="37"/>
      <c r="L4" s="126" t="s">
        <v>21</v>
      </c>
      <c r="M4" s="33" t="str">
        <f>+IF(N4="","",1)</f>
        <v/>
      </c>
      <c r="N4" s="34"/>
      <c r="O4" s="34"/>
      <c r="P4" s="35"/>
      <c r="Q4" s="35"/>
      <c r="R4" s="35"/>
      <c r="S4" s="24" t="str">
        <f t="shared" ref="S4:S13" si="3">IF(O4="","",P4+(Q4+R4)/2)</f>
        <v/>
      </c>
      <c r="T4" s="36"/>
      <c r="U4" s="37"/>
      <c r="V4" s="32"/>
      <c r="W4" s="32" t="b">
        <f t="shared" ref="W4:W13" si="4">NOT(ISERROR((FIND("Seçmeli",E4))))</f>
        <v>0</v>
      </c>
      <c r="X4" s="32" t="b">
        <f t="shared" ref="X4:X13" si="5">NOT(ISERROR((FIND("Seçmeli",O4))))</f>
        <v>0</v>
      </c>
      <c r="Y4" s="32" t="str">
        <f t="shared" ref="Y4:Y13" si="6">+IF(W4=TRUE,J4,"")</f>
        <v/>
      </c>
      <c r="Z4" s="32" t="str">
        <f t="shared" ref="Z4:Z13" si="7">+IF(X4=TRUE,T4,"")</f>
        <v/>
      </c>
      <c r="AA4" s="32"/>
      <c r="AB4" s="32" t="b">
        <f t="shared" ref="AB4:AB13" si="8">NOT(ISERROR((FIND("Bölüm",E4))))</f>
        <v>0</v>
      </c>
      <c r="AC4" s="32" t="b">
        <f t="shared" ref="AC4:AC13" si="9">NOT(ISERROR((FIND("Bölüm",O4))))</f>
        <v>0</v>
      </c>
      <c r="AD4" s="32" t="b">
        <f t="shared" ref="AD4:AD13" si="10">NOT(ISERROR((FIND("Fakülte",E4))))</f>
        <v>0</v>
      </c>
      <c r="AE4" s="32" t="b">
        <f t="shared" ref="AE4:AE13" si="11">NOT(ISERROR((FIND("Fakülte",O4))))</f>
        <v>0</v>
      </c>
      <c r="AF4" s="32" t="b">
        <f t="shared" ref="AF4:AF13" si="12">NOT(ISERROR((FIND("Üniversite",E4))))</f>
        <v>0</v>
      </c>
      <c r="AG4" s="32" t="b">
        <f t="shared" ref="AG4:AG13" si="13">NOT(ISERROR((FIND("Üniversite",O4))))</f>
        <v>0</v>
      </c>
      <c r="AH4" s="32" t="b">
        <f t="shared" ref="AH4:AH13" si="14">NOT(ISERROR((FIND("Staj",E4))))</f>
        <v>0</v>
      </c>
      <c r="AI4" s="32" t="b">
        <f t="shared" ref="AI4:AI13" si="15">NOT(ISERROR((FIND("Staj",O4))))</f>
        <v>0</v>
      </c>
      <c r="AJ4" s="32"/>
    </row>
    <row r="5" spans="1:36" ht="14.25" x14ac:dyDescent="0.2">
      <c r="A5" s="124"/>
      <c r="B5" s="127"/>
      <c r="C5" s="33" t="str">
        <f t="shared" ref="C5:C13" si="16">+IF(D5="","",C4+1)</f>
        <v/>
      </c>
      <c r="D5" s="34"/>
      <c r="E5" s="34"/>
      <c r="F5" s="35"/>
      <c r="G5" s="35"/>
      <c r="H5" s="35"/>
      <c r="I5" s="24" t="str">
        <f t="shared" si="2"/>
        <v/>
      </c>
      <c r="J5" s="36"/>
      <c r="K5" s="37"/>
      <c r="L5" s="127"/>
      <c r="M5" s="33" t="str">
        <f t="shared" ref="M5:M13" si="17">+IF(N5="","",M4+1)</f>
        <v/>
      </c>
      <c r="N5" s="34"/>
      <c r="O5" s="34"/>
      <c r="P5" s="35"/>
      <c r="Q5" s="35"/>
      <c r="R5" s="35"/>
      <c r="S5" s="24" t="str">
        <f t="shared" si="3"/>
        <v/>
      </c>
      <c r="T5" s="36"/>
      <c r="U5" s="37"/>
      <c r="V5" s="32"/>
      <c r="W5" s="32" t="b">
        <f t="shared" si="4"/>
        <v>0</v>
      </c>
      <c r="X5" s="32" t="b">
        <f t="shared" si="5"/>
        <v>0</v>
      </c>
      <c r="Y5" s="32" t="str">
        <f t="shared" si="6"/>
        <v/>
      </c>
      <c r="Z5" s="32" t="str">
        <f t="shared" si="7"/>
        <v/>
      </c>
      <c r="AA5" s="32"/>
      <c r="AB5" s="32" t="b">
        <f t="shared" si="8"/>
        <v>0</v>
      </c>
      <c r="AC5" s="32" t="b">
        <f t="shared" si="9"/>
        <v>0</v>
      </c>
      <c r="AD5" s="32" t="b">
        <f t="shared" si="10"/>
        <v>0</v>
      </c>
      <c r="AE5" s="32" t="b">
        <f t="shared" si="11"/>
        <v>0</v>
      </c>
      <c r="AF5" s="32" t="b">
        <f t="shared" si="12"/>
        <v>0</v>
      </c>
      <c r="AG5" s="32" t="b">
        <f t="shared" si="13"/>
        <v>0</v>
      </c>
      <c r="AH5" s="32" t="b">
        <f t="shared" si="14"/>
        <v>0</v>
      </c>
      <c r="AI5" s="32" t="b">
        <f t="shared" si="15"/>
        <v>0</v>
      </c>
      <c r="AJ5" s="32"/>
    </row>
    <row r="6" spans="1:36" ht="14.25" x14ac:dyDescent="0.2">
      <c r="A6" s="124"/>
      <c r="B6" s="127"/>
      <c r="C6" s="33" t="str">
        <f t="shared" si="16"/>
        <v/>
      </c>
      <c r="D6" s="34"/>
      <c r="E6" s="34"/>
      <c r="F6" s="35"/>
      <c r="G6" s="35"/>
      <c r="H6" s="35"/>
      <c r="I6" s="24" t="str">
        <f t="shared" si="2"/>
        <v/>
      </c>
      <c r="J6" s="36"/>
      <c r="K6" s="37"/>
      <c r="L6" s="127"/>
      <c r="M6" s="33" t="str">
        <f t="shared" si="17"/>
        <v/>
      </c>
      <c r="N6" s="34"/>
      <c r="O6" s="34"/>
      <c r="P6" s="35"/>
      <c r="Q6" s="35"/>
      <c r="R6" s="35"/>
      <c r="S6" s="24" t="str">
        <f t="shared" si="3"/>
        <v/>
      </c>
      <c r="T6" s="36"/>
      <c r="U6" s="37"/>
      <c r="V6" s="32"/>
      <c r="W6" s="32" t="b">
        <f t="shared" si="4"/>
        <v>0</v>
      </c>
      <c r="X6" s="32" t="b">
        <f t="shared" si="5"/>
        <v>0</v>
      </c>
      <c r="Y6" s="32" t="str">
        <f t="shared" si="6"/>
        <v/>
      </c>
      <c r="Z6" s="32" t="str">
        <f t="shared" si="7"/>
        <v/>
      </c>
      <c r="AA6" s="32"/>
      <c r="AB6" s="32" t="b">
        <f t="shared" si="8"/>
        <v>0</v>
      </c>
      <c r="AC6" s="32" t="b">
        <f t="shared" si="9"/>
        <v>0</v>
      </c>
      <c r="AD6" s="32" t="b">
        <f t="shared" si="10"/>
        <v>0</v>
      </c>
      <c r="AE6" s="32" t="b">
        <f t="shared" si="11"/>
        <v>0</v>
      </c>
      <c r="AF6" s="32" t="b">
        <f t="shared" si="12"/>
        <v>0</v>
      </c>
      <c r="AG6" s="32" t="b">
        <f t="shared" si="13"/>
        <v>0</v>
      </c>
      <c r="AH6" s="32" t="b">
        <f t="shared" si="14"/>
        <v>0</v>
      </c>
      <c r="AI6" s="32" t="b">
        <f t="shared" si="15"/>
        <v>0</v>
      </c>
      <c r="AJ6" s="32"/>
    </row>
    <row r="7" spans="1:36" ht="14.25" x14ac:dyDescent="0.2">
      <c r="A7" s="124"/>
      <c r="B7" s="127"/>
      <c r="C7" s="33" t="str">
        <f t="shared" si="16"/>
        <v/>
      </c>
      <c r="D7" s="34"/>
      <c r="E7" s="34"/>
      <c r="F7" s="35"/>
      <c r="G7" s="35"/>
      <c r="H7" s="35"/>
      <c r="I7" s="24" t="str">
        <f t="shared" si="2"/>
        <v/>
      </c>
      <c r="J7" s="36"/>
      <c r="K7" s="37"/>
      <c r="L7" s="127"/>
      <c r="M7" s="33" t="str">
        <f t="shared" si="17"/>
        <v/>
      </c>
      <c r="N7" s="34"/>
      <c r="O7" s="34"/>
      <c r="P7" s="35"/>
      <c r="Q7" s="35"/>
      <c r="R7" s="35"/>
      <c r="S7" s="24" t="str">
        <f t="shared" si="3"/>
        <v/>
      </c>
      <c r="T7" s="36"/>
      <c r="U7" s="37"/>
      <c r="V7" s="32"/>
      <c r="W7" s="32" t="b">
        <f t="shared" si="4"/>
        <v>0</v>
      </c>
      <c r="X7" s="32" t="b">
        <f t="shared" si="5"/>
        <v>0</v>
      </c>
      <c r="Y7" s="32" t="str">
        <f t="shared" si="6"/>
        <v/>
      </c>
      <c r="Z7" s="32" t="str">
        <f t="shared" si="7"/>
        <v/>
      </c>
      <c r="AA7" s="32"/>
      <c r="AB7" s="32" t="b">
        <f t="shared" si="8"/>
        <v>0</v>
      </c>
      <c r="AC7" s="32" t="b">
        <f t="shared" si="9"/>
        <v>0</v>
      </c>
      <c r="AD7" s="32" t="b">
        <f t="shared" si="10"/>
        <v>0</v>
      </c>
      <c r="AE7" s="32" t="b">
        <f t="shared" si="11"/>
        <v>0</v>
      </c>
      <c r="AF7" s="32" t="b">
        <f t="shared" si="12"/>
        <v>0</v>
      </c>
      <c r="AG7" s="32" t="b">
        <f t="shared" si="13"/>
        <v>0</v>
      </c>
      <c r="AH7" s="32" t="b">
        <f t="shared" si="14"/>
        <v>0</v>
      </c>
      <c r="AI7" s="32" t="b">
        <f t="shared" si="15"/>
        <v>0</v>
      </c>
      <c r="AJ7" s="32"/>
    </row>
    <row r="8" spans="1:36" ht="14.25" x14ac:dyDescent="0.2">
      <c r="A8" s="124"/>
      <c r="B8" s="127"/>
      <c r="C8" s="33" t="str">
        <f t="shared" si="16"/>
        <v/>
      </c>
      <c r="D8" s="34"/>
      <c r="E8" s="34"/>
      <c r="F8" s="35"/>
      <c r="G8" s="35"/>
      <c r="H8" s="35"/>
      <c r="I8" s="24" t="str">
        <f t="shared" si="2"/>
        <v/>
      </c>
      <c r="J8" s="36"/>
      <c r="K8" s="37"/>
      <c r="L8" s="127"/>
      <c r="M8" s="33" t="str">
        <f t="shared" si="17"/>
        <v/>
      </c>
      <c r="N8" s="34"/>
      <c r="O8" s="34"/>
      <c r="P8" s="35"/>
      <c r="Q8" s="35"/>
      <c r="R8" s="35"/>
      <c r="S8" s="24" t="str">
        <f t="shared" si="3"/>
        <v/>
      </c>
      <c r="T8" s="36"/>
      <c r="U8" s="37"/>
      <c r="V8" s="32"/>
      <c r="W8" s="32" t="b">
        <f t="shared" si="4"/>
        <v>0</v>
      </c>
      <c r="X8" s="32" t="b">
        <f t="shared" si="5"/>
        <v>0</v>
      </c>
      <c r="Y8" s="32" t="str">
        <f t="shared" si="6"/>
        <v/>
      </c>
      <c r="Z8" s="32" t="str">
        <f t="shared" si="7"/>
        <v/>
      </c>
      <c r="AA8" s="32"/>
      <c r="AB8" s="32" t="b">
        <f t="shared" si="8"/>
        <v>0</v>
      </c>
      <c r="AC8" s="32" t="b">
        <f t="shared" si="9"/>
        <v>0</v>
      </c>
      <c r="AD8" s="32" t="b">
        <f t="shared" si="10"/>
        <v>0</v>
      </c>
      <c r="AE8" s="32" t="b">
        <f t="shared" si="11"/>
        <v>0</v>
      </c>
      <c r="AF8" s="32" t="b">
        <f t="shared" si="12"/>
        <v>0</v>
      </c>
      <c r="AG8" s="32" t="b">
        <f t="shared" si="13"/>
        <v>0</v>
      </c>
      <c r="AH8" s="32" t="b">
        <f t="shared" si="14"/>
        <v>0</v>
      </c>
      <c r="AI8" s="32" t="b">
        <f t="shared" si="15"/>
        <v>0</v>
      </c>
      <c r="AJ8" s="32"/>
    </row>
    <row r="9" spans="1:36" ht="14.25" x14ac:dyDescent="0.2">
      <c r="A9" s="124"/>
      <c r="B9" s="127"/>
      <c r="C9" s="33" t="str">
        <f t="shared" si="16"/>
        <v/>
      </c>
      <c r="D9" s="34"/>
      <c r="E9" s="34"/>
      <c r="F9" s="35"/>
      <c r="G9" s="35"/>
      <c r="H9" s="35"/>
      <c r="I9" s="24" t="str">
        <f t="shared" si="2"/>
        <v/>
      </c>
      <c r="J9" s="36"/>
      <c r="K9" s="37"/>
      <c r="L9" s="127"/>
      <c r="M9" s="33" t="str">
        <f t="shared" si="17"/>
        <v/>
      </c>
      <c r="N9" s="34"/>
      <c r="O9" s="34"/>
      <c r="P9" s="35"/>
      <c r="Q9" s="35"/>
      <c r="R9" s="35"/>
      <c r="S9" s="24" t="str">
        <f t="shared" si="3"/>
        <v/>
      </c>
      <c r="T9" s="36"/>
      <c r="U9" s="37"/>
      <c r="V9" s="32"/>
      <c r="W9" s="32" t="b">
        <f t="shared" si="4"/>
        <v>0</v>
      </c>
      <c r="X9" s="32" t="b">
        <f t="shared" si="5"/>
        <v>0</v>
      </c>
      <c r="Y9" s="32" t="str">
        <f t="shared" si="6"/>
        <v/>
      </c>
      <c r="Z9" s="32" t="str">
        <f t="shared" si="7"/>
        <v/>
      </c>
      <c r="AA9" s="32"/>
      <c r="AB9" s="32" t="b">
        <f t="shared" si="8"/>
        <v>0</v>
      </c>
      <c r="AC9" s="32" t="b">
        <f t="shared" si="9"/>
        <v>0</v>
      </c>
      <c r="AD9" s="32" t="b">
        <f t="shared" si="10"/>
        <v>0</v>
      </c>
      <c r="AE9" s="32" t="b">
        <f t="shared" si="11"/>
        <v>0</v>
      </c>
      <c r="AF9" s="32" t="b">
        <f t="shared" si="12"/>
        <v>0</v>
      </c>
      <c r="AG9" s="32" t="b">
        <f t="shared" si="13"/>
        <v>0</v>
      </c>
      <c r="AH9" s="32" t="b">
        <f t="shared" si="14"/>
        <v>0</v>
      </c>
      <c r="AI9" s="32" t="b">
        <f t="shared" si="15"/>
        <v>0</v>
      </c>
      <c r="AJ9" s="32"/>
    </row>
    <row r="10" spans="1:36" ht="14.25" x14ac:dyDescent="0.2">
      <c r="A10" s="124"/>
      <c r="B10" s="127"/>
      <c r="C10" s="33" t="str">
        <f t="shared" si="16"/>
        <v/>
      </c>
      <c r="D10" s="34"/>
      <c r="E10" s="34"/>
      <c r="F10" s="35"/>
      <c r="G10" s="35"/>
      <c r="H10" s="35"/>
      <c r="I10" s="24" t="str">
        <f t="shared" si="2"/>
        <v/>
      </c>
      <c r="J10" s="36"/>
      <c r="K10" s="37"/>
      <c r="L10" s="127"/>
      <c r="M10" s="33" t="str">
        <f t="shared" si="17"/>
        <v/>
      </c>
      <c r="N10" s="34"/>
      <c r="O10" s="34"/>
      <c r="P10" s="35"/>
      <c r="Q10" s="35"/>
      <c r="R10" s="35"/>
      <c r="S10" s="24" t="str">
        <f t="shared" si="3"/>
        <v/>
      </c>
      <c r="T10" s="36"/>
      <c r="U10" s="37"/>
      <c r="V10" s="32"/>
      <c r="W10" s="32" t="b">
        <f t="shared" si="4"/>
        <v>0</v>
      </c>
      <c r="X10" s="32" t="b">
        <f t="shared" si="5"/>
        <v>0</v>
      </c>
      <c r="Y10" s="32" t="str">
        <f t="shared" si="6"/>
        <v/>
      </c>
      <c r="Z10" s="32" t="str">
        <f t="shared" si="7"/>
        <v/>
      </c>
      <c r="AA10" s="32"/>
      <c r="AB10" s="32" t="b">
        <f t="shared" si="8"/>
        <v>0</v>
      </c>
      <c r="AC10" s="32" t="b">
        <f t="shared" si="9"/>
        <v>0</v>
      </c>
      <c r="AD10" s="32" t="b">
        <f t="shared" si="10"/>
        <v>0</v>
      </c>
      <c r="AE10" s="32" t="b">
        <f t="shared" si="11"/>
        <v>0</v>
      </c>
      <c r="AF10" s="32" t="b">
        <f t="shared" si="12"/>
        <v>0</v>
      </c>
      <c r="AG10" s="32" t="b">
        <f t="shared" si="13"/>
        <v>0</v>
      </c>
      <c r="AH10" s="32" t="b">
        <f t="shared" si="14"/>
        <v>0</v>
      </c>
      <c r="AI10" s="32" t="b">
        <f t="shared" si="15"/>
        <v>0</v>
      </c>
      <c r="AJ10" s="32"/>
    </row>
    <row r="11" spans="1:36" ht="14.25" x14ac:dyDescent="0.2">
      <c r="A11" s="124"/>
      <c r="B11" s="127"/>
      <c r="C11" s="33" t="str">
        <f t="shared" si="16"/>
        <v/>
      </c>
      <c r="D11" s="38"/>
      <c r="E11" s="38"/>
      <c r="F11" s="39"/>
      <c r="G11" s="39"/>
      <c r="H11" s="39"/>
      <c r="I11" s="24" t="str">
        <f t="shared" si="2"/>
        <v/>
      </c>
      <c r="J11" s="40"/>
      <c r="K11" s="37"/>
      <c r="L11" s="127"/>
      <c r="M11" s="33" t="str">
        <f t="shared" si="17"/>
        <v/>
      </c>
      <c r="N11" s="38"/>
      <c r="O11" s="38"/>
      <c r="P11" s="39"/>
      <c r="Q11" s="39"/>
      <c r="R11" s="39"/>
      <c r="S11" s="24" t="str">
        <f t="shared" si="3"/>
        <v/>
      </c>
      <c r="T11" s="40"/>
      <c r="U11" s="37"/>
      <c r="V11" s="32"/>
      <c r="W11" s="32" t="b">
        <f t="shared" si="4"/>
        <v>0</v>
      </c>
      <c r="X11" s="32" t="b">
        <f t="shared" si="5"/>
        <v>0</v>
      </c>
      <c r="Y11" s="32" t="str">
        <f t="shared" si="6"/>
        <v/>
      </c>
      <c r="Z11" s="32" t="str">
        <f t="shared" si="7"/>
        <v/>
      </c>
      <c r="AA11" s="32"/>
      <c r="AB11" s="32" t="b">
        <f t="shared" si="8"/>
        <v>0</v>
      </c>
      <c r="AC11" s="32" t="b">
        <f t="shared" si="9"/>
        <v>0</v>
      </c>
      <c r="AD11" s="32" t="b">
        <f t="shared" si="10"/>
        <v>0</v>
      </c>
      <c r="AE11" s="32" t="b">
        <f t="shared" si="11"/>
        <v>0</v>
      </c>
      <c r="AF11" s="32" t="b">
        <f t="shared" si="12"/>
        <v>0</v>
      </c>
      <c r="AG11" s="32" t="b">
        <f t="shared" si="13"/>
        <v>0</v>
      </c>
      <c r="AH11" s="32" t="b">
        <f t="shared" si="14"/>
        <v>0</v>
      </c>
      <c r="AI11" s="32" t="b">
        <f t="shared" si="15"/>
        <v>0</v>
      </c>
      <c r="AJ11" s="32"/>
    </row>
    <row r="12" spans="1:36" ht="14.25" x14ac:dyDescent="0.2">
      <c r="A12" s="124"/>
      <c r="B12" s="127"/>
      <c r="C12" s="33" t="str">
        <f t="shared" si="16"/>
        <v/>
      </c>
      <c r="D12" s="38"/>
      <c r="E12" s="38"/>
      <c r="F12" s="39"/>
      <c r="G12" s="39"/>
      <c r="H12" s="39"/>
      <c r="I12" s="24" t="str">
        <f t="shared" si="2"/>
        <v/>
      </c>
      <c r="J12" s="40"/>
      <c r="K12" s="37"/>
      <c r="L12" s="127"/>
      <c r="M12" s="33" t="str">
        <f t="shared" si="17"/>
        <v/>
      </c>
      <c r="N12" s="38"/>
      <c r="O12" s="38"/>
      <c r="P12" s="39"/>
      <c r="Q12" s="39"/>
      <c r="R12" s="39"/>
      <c r="S12" s="24" t="str">
        <f t="shared" si="3"/>
        <v/>
      </c>
      <c r="T12" s="40"/>
      <c r="U12" s="37"/>
      <c r="V12" s="32"/>
      <c r="W12" s="32" t="b">
        <f t="shared" si="4"/>
        <v>0</v>
      </c>
      <c r="X12" s="32" t="b">
        <f t="shared" si="5"/>
        <v>0</v>
      </c>
      <c r="Y12" s="32" t="str">
        <f t="shared" si="6"/>
        <v/>
      </c>
      <c r="Z12" s="32" t="str">
        <f t="shared" si="7"/>
        <v/>
      </c>
      <c r="AA12" s="32"/>
      <c r="AB12" s="32" t="b">
        <f t="shared" si="8"/>
        <v>0</v>
      </c>
      <c r="AC12" s="32" t="b">
        <f t="shared" si="9"/>
        <v>0</v>
      </c>
      <c r="AD12" s="32" t="b">
        <f t="shared" si="10"/>
        <v>0</v>
      </c>
      <c r="AE12" s="32" t="b">
        <f t="shared" si="11"/>
        <v>0</v>
      </c>
      <c r="AF12" s="32" t="b">
        <f t="shared" si="12"/>
        <v>0</v>
      </c>
      <c r="AG12" s="32" t="b">
        <f t="shared" si="13"/>
        <v>0</v>
      </c>
      <c r="AH12" s="32" t="b">
        <f t="shared" si="14"/>
        <v>0</v>
      </c>
      <c r="AI12" s="32" t="b">
        <f t="shared" si="15"/>
        <v>0</v>
      </c>
      <c r="AJ12" s="32"/>
    </row>
    <row r="13" spans="1:36" ht="14.25" x14ac:dyDescent="0.2">
      <c r="A13" s="124"/>
      <c r="B13" s="127"/>
      <c r="C13" s="41" t="str">
        <f t="shared" si="16"/>
        <v/>
      </c>
      <c r="D13" s="42"/>
      <c r="E13" s="42"/>
      <c r="F13" s="39"/>
      <c r="G13" s="39"/>
      <c r="H13" s="39"/>
      <c r="I13" s="24" t="str">
        <f t="shared" si="2"/>
        <v/>
      </c>
      <c r="J13" s="40"/>
      <c r="K13" s="37"/>
      <c r="L13" s="127"/>
      <c r="M13" s="33" t="str">
        <f t="shared" si="17"/>
        <v/>
      </c>
      <c r="N13" s="38"/>
      <c r="O13" s="38"/>
      <c r="P13" s="39"/>
      <c r="Q13" s="39"/>
      <c r="R13" s="39"/>
      <c r="S13" s="24" t="str">
        <f t="shared" si="3"/>
        <v/>
      </c>
      <c r="T13" s="40"/>
      <c r="U13" s="37"/>
      <c r="V13" s="32"/>
      <c r="W13" s="32" t="b">
        <f t="shared" si="4"/>
        <v>0</v>
      </c>
      <c r="X13" s="32" t="b">
        <f t="shared" si="5"/>
        <v>0</v>
      </c>
      <c r="Y13" s="32" t="str">
        <f t="shared" si="6"/>
        <v/>
      </c>
      <c r="Z13" s="32" t="str">
        <f t="shared" si="7"/>
        <v/>
      </c>
      <c r="AA13" s="32"/>
      <c r="AB13" s="32" t="b">
        <f t="shared" si="8"/>
        <v>0</v>
      </c>
      <c r="AC13" s="32" t="b">
        <f t="shared" si="9"/>
        <v>0</v>
      </c>
      <c r="AD13" s="32" t="b">
        <f t="shared" si="10"/>
        <v>0</v>
      </c>
      <c r="AE13" s="32" t="b">
        <f t="shared" si="11"/>
        <v>0</v>
      </c>
      <c r="AF13" s="32" t="b">
        <f t="shared" si="12"/>
        <v>0</v>
      </c>
      <c r="AG13" s="32" t="b">
        <f t="shared" si="13"/>
        <v>0</v>
      </c>
      <c r="AH13" s="32" t="b">
        <f t="shared" si="14"/>
        <v>0</v>
      </c>
      <c r="AI13" s="32" t="b">
        <f t="shared" si="15"/>
        <v>0</v>
      </c>
      <c r="AJ13" s="32"/>
    </row>
    <row r="14" spans="1:36" ht="14.25" x14ac:dyDescent="0.2">
      <c r="A14" s="124"/>
      <c r="B14" s="127"/>
      <c r="C14" s="43"/>
      <c r="D14" s="44"/>
      <c r="E14" s="45" t="s">
        <v>54</v>
      </c>
      <c r="F14" s="46">
        <f t="shared" ref="F14:J14" si="18">+SUM(F4:F13)</f>
        <v>0</v>
      </c>
      <c r="G14" s="47">
        <f t="shared" si="18"/>
        <v>0</v>
      </c>
      <c r="H14" s="47">
        <f t="shared" si="18"/>
        <v>0</v>
      </c>
      <c r="I14" s="47">
        <f t="shared" si="18"/>
        <v>0</v>
      </c>
      <c r="J14" s="48">
        <f t="shared" si="18"/>
        <v>0</v>
      </c>
      <c r="K14" s="49"/>
      <c r="L14" s="127"/>
      <c r="M14" s="43"/>
      <c r="N14" s="44"/>
      <c r="O14" s="45" t="s">
        <v>54</v>
      </c>
      <c r="P14" s="46">
        <f t="shared" ref="P14:T14" si="19">+SUM(P4:P13)</f>
        <v>0</v>
      </c>
      <c r="Q14" s="47">
        <f t="shared" si="19"/>
        <v>0</v>
      </c>
      <c r="R14" s="47">
        <f t="shared" si="19"/>
        <v>0</v>
      </c>
      <c r="S14" s="47">
        <f t="shared" si="19"/>
        <v>0</v>
      </c>
      <c r="T14" s="48">
        <f t="shared" si="19"/>
        <v>0</v>
      </c>
      <c r="U14" s="49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14.25" x14ac:dyDescent="0.2">
      <c r="A15" s="125"/>
      <c r="B15" s="128"/>
      <c r="C15" s="50"/>
      <c r="D15" s="51"/>
      <c r="E15" s="52" t="s">
        <v>55</v>
      </c>
      <c r="F15" s="53">
        <f t="shared" ref="F15:J15" si="20">F14</f>
        <v>0</v>
      </c>
      <c r="G15" s="53">
        <f t="shared" si="20"/>
        <v>0</v>
      </c>
      <c r="H15" s="53">
        <f t="shared" si="20"/>
        <v>0</v>
      </c>
      <c r="I15" s="53">
        <f t="shared" si="20"/>
        <v>0</v>
      </c>
      <c r="J15" s="54">
        <f t="shared" si="20"/>
        <v>0</v>
      </c>
      <c r="K15" s="55"/>
      <c r="L15" s="128"/>
      <c r="M15" s="50"/>
      <c r="N15" s="51"/>
      <c r="O15" s="52" t="s">
        <v>55</v>
      </c>
      <c r="P15" s="53">
        <f t="shared" ref="P15:T15" si="21">F15+P14</f>
        <v>0</v>
      </c>
      <c r="Q15" s="53">
        <f t="shared" si="21"/>
        <v>0</v>
      </c>
      <c r="R15" s="53">
        <f t="shared" si="21"/>
        <v>0</v>
      </c>
      <c r="S15" s="53">
        <f t="shared" si="21"/>
        <v>0</v>
      </c>
      <c r="T15" s="54">
        <f t="shared" si="21"/>
        <v>0</v>
      </c>
      <c r="U15" s="55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36" ht="14.25" x14ac:dyDescent="0.2">
      <c r="A16" s="123" t="s">
        <v>56</v>
      </c>
      <c r="B16" s="25">
        <v>3</v>
      </c>
      <c r="C16" s="26" t="s">
        <v>6</v>
      </c>
      <c r="D16" s="27" t="s">
        <v>7</v>
      </c>
      <c r="E16" s="27" t="s">
        <v>8</v>
      </c>
      <c r="F16" s="28" t="s">
        <v>9</v>
      </c>
      <c r="G16" s="29" t="s">
        <v>10</v>
      </c>
      <c r="H16" s="29" t="s">
        <v>11</v>
      </c>
      <c r="I16" s="28" t="s">
        <v>12</v>
      </c>
      <c r="J16" s="30" t="s">
        <v>13</v>
      </c>
      <c r="K16" s="31" t="s">
        <v>14</v>
      </c>
      <c r="L16" s="25">
        <v>4</v>
      </c>
      <c r="M16" s="26" t="s">
        <v>6</v>
      </c>
      <c r="N16" s="27" t="s">
        <v>7</v>
      </c>
      <c r="O16" s="27" t="s">
        <v>8</v>
      </c>
      <c r="P16" s="28" t="s">
        <v>9</v>
      </c>
      <c r="Q16" s="29" t="s">
        <v>10</v>
      </c>
      <c r="R16" s="29" t="s">
        <v>11</v>
      </c>
      <c r="S16" s="28" t="s">
        <v>12</v>
      </c>
      <c r="T16" s="30" t="s">
        <v>13</v>
      </c>
      <c r="U16" s="31" t="s">
        <v>14</v>
      </c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</row>
    <row r="17" spans="1:36" ht="14.25" x14ac:dyDescent="0.2">
      <c r="A17" s="124"/>
      <c r="B17" s="126" t="s">
        <v>57</v>
      </c>
      <c r="C17" s="33" t="str">
        <f>+IF(D17="","",1)</f>
        <v/>
      </c>
      <c r="D17" s="34"/>
      <c r="E17" s="34"/>
      <c r="F17" s="35"/>
      <c r="G17" s="35"/>
      <c r="H17" s="35"/>
      <c r="I17" s="24" t="str">
        <f t="shared" ref="I17:I26" si="22">IF(E17="","",F17+(G17+H17)/2)</f>
        <v/>
      </c>
      <c r="J17" s="36"/>
      <c r="K17" s="37"/>
      <c r="L17" s="126" t="s">
        <v>60</v>
      </c>
      <c r="M17" s="33" t="str">
        <f>+IF(N17="","",1)</f>
        <v/>
      </c>
      <c r="N17" s="34"/>
      <c r="O17" s="34"/>
      <c r="P17" s="35"/>
      <c r="Q17" s="35"/>
      <c r="R17" s="35"/>
      <c r="S17" s="24" t="str">
        <f t="shared" ref="S17:S26" si="23">IF(O17="","",P17+(Q17+R17)/2)</f>
        <v/>
      </c>
      <c r="T17" s="36"/>
      <c r="U17" s="37"/>
      <c r="V17" s="32"/>
      <c r="W17" s="32" t="b">
        <f t="shared" ref="W17:W26" si="24">NOT(ISERROR((FIND("Seçmeli",E17))))</f>
        <v>0</v>
      </c>
      <c r="X17" s="32" t="b">
        <f t="shared" ref="X17:X26" si="25">NOT(ISERROR((FIND("Seçmeli",O17))))</f>
        <v>0</v>
      </c>
      <c r="Y17" s="32" t="str">
        <f t="shared" ref="Y17:Y26" si="26">+IF(W17=TRUE,J17,"")</f>
        <v/>
      </c>
      <c r="Z17" s="32" t="str">
        <f t="shared" ref="Z17:Z26" si="27">+IF(X17=TRUE,T17,"")</f>
        <v/>
      </c>
      <c r="AA17" s="32"/>
      <c r="AB17" s="32" t="b">
        <f t="shared" ref="AB17:AB26" si="28">NOT(ISERROR((FIND("Bölüm",E17))))</f>
        <v>0</v>
      </c>
      <c r="AC17" s="32" t="b">
        <f t="shared" ref="AC17:AC26" si="29">NOT(ISERROR((FIND("Bölüm",O17))))</f>
        <v>0</v>
      </c>
      <c r="AD17" s="32" t="b">
        <f t="shared" ref="AD17:AD26" si="30">NOT(ISERROR((FIND("Fakülte",E17))))</f>
        <v>0</v>
      </c>
      <c r="AE17" s="32" t="b">
        <f t="shared" ref="AE17:AE26" si="31">NOT(ISERROR((FIND("Fakülte",O17))))</f>
        <v>0</v>
      </c>
      <c r="AF17" s="32" t="b">
        <f t="shared" ref="AF17:AF26" si="32">NOT(ISERROR((FIND("Üniversite",E17))))</f>
        <v>0</v>
      </c>
      <c r="AG17" s="32" t="b">
        <f t="shared" ref="AG17:AG26" si="33">NOT(ISERROR((FIND("Üniversite",O17))))</f>
        <v>0</v>
      </c>
      <c r="AH17" s="32" t="b">
        <f t="shared" ref="AH17:AH26" si="34">NOT(ISERROR((FIND("Staj",E17))))</f>
        <v>0</v>
      </c>
      <c r="AI17" s="32" t="b">
        <f t="shared" ref="AI17:AI26" si="35">NOT(ISERROR((FIND("Staj",O17))))</f>
        <v>0</v>
      </c>
      <c r="AJ17" s="32"/>
    </row>
    <row r="18" spans="1:36" ht="14.25" x14ac:dyDescent="0.2">
      <c r="A18" s="124"/>
      <c r="B18" s="127"/>
      <c r="C18" s="33" t="str">
        <f t="shared" ref="C18:C26" si="36">+IF(D18="","",C17+1)</f>
        <v/>
      </c>
      <c r="D18" s="34"/>
      <c r="E18" s="34"/>
      <c r="F18" s="35"/>
      <c r="G18" s="35"/>
      <c r="H18" s="35"/>
      <c r="I18" s="24" t="str">
        <f t="shared" si="22"/>
        <v/>
      </c>
      <c r="J18" s="36"/>
      <c r="K18" s="37"/>
      <c r="L18" s="127"/>
      <c r="M18" s="33" t="str">
        <f t="shared" ref="M18:M26" si="37">+IF(N18="","",M17+1)</f>
        <v/>
      </c>
      <c r="N18" s="34"/>
      <c r="O18" s="34"/>
      <c r="P18" s="35"/>
      <c r="Q18" s="35"/>
      <c r="R18" s="35"/>
      <c r="S18" s="24" t="str">
        <f t="shared" si="23"/>
        <v/>
      </c>
      <c r="T18" s="36"/>
      <c r="U18" s="37"/>
      <c r="V18" s="32"/>
      <c r="W18" s="32" t="b">
        <f t="shared" si="24"/>
        <v>0</v>
      </c>
      <c r="X18" s="32" t="b">
        <f t="shared" si="25"/>
        <v>0</v>
      </c>
      <c r="Y18" s="32" t="str">
        <f t="shared" si="26"/>
        <v/>
      </c>
      <c r="Z18" s="32" t="str">
        <f t="shared" si="27"/>
        <v/>
      </c>
      <c r="AA18" s="32"/>
      <c r="AB18" s="32" t="b">
        <f t="shared" si="28"/>
        <v>0</v>
      </c>
      <c r="AC18" s="32" t="b">
        <f t="shared" si="29"/>
        <v>0</v>
      </c>
      <c r="AD18" s="32" t="b">
        <f t="shared" si="30"/>
        <v>0</v>
      </c>
      <c r="AE18" s="32" t="b">
        <f t="shared" si="31"/>
        <v>0</v>
      </c>
      <c r="AF18" s="32" t="b">
        <f t="shared" si="32"/>
        <v>0</v>
      </c>
      <c r="AG18" s="32" t="b">
        <f t="shared" si="33"/>
        <v>0</v>
      </c>
      <c r="AH18" s="32" t="b">
        <f t="shared" si="34"/>
        <v>0</v>
      </c>
      <c r="AI18" s="32" t="b">
        <f t="shared" si="35"/>
        <v>0</v>
      </c>
      <c r="AJ18" s="32"/>
    </row>
    <row r="19" spans="1:36" ht="14.25" x14ac:dyDescent="0.2">
      <c r="A19" s="124"/>
      <c r="B19" s="127"/>
      <c r="C19" s="33" t="str">
        <f t="shared" si="36"/>
        <v/>
      </c>
      <c r="D19" s="34"/>
      <c r="E19" s="34"/>
      <c r="F19" s="35"/>
      <c r="G19" s="35"/>
      <c r="H19" s="35"/>
      <c r="I19" s="24" t="str">
        <f t="shared" si="22"/>
        <v/>
      </c>
      <c r="J19" s="36"/>
      <c r="K19" s="37"/>
      <c r="L19" s="127"/>
      <c r="M19" s="33" t="str">
        <f t="shared" si="37"/>
        <v/>
      </c>
      <c r="N19" s="34"/>
      <c r="O19" s="34"/>
      <c r="P19" s="35"/>
      <c r="Q19" s="35"/>
      <c r="R19" s="35"/>
      <c r="S19" s="24" t="str">
        <f t="shared" si="23"/>
        <v/>
      </c>
      <c r="T19" s="36"/>
      <c r="U19" s="37"/>
      <c r="V19" s="32"/>
      <c r="W19" s="32" t="b">
        <f t="shared" si="24"/>
        <v>0</v>
      </c>
      <c r="X19" s="32" t="b">
        <f t="shared" si="25"/>
        <v>0</v>
      </c>
      <c r="Y19" s="32" t="str">
        <f t="shared" si="26"/>
        <v/>
      </c>
      <c r="Z19" s="32" t="str">
        <f t="shared" si="27"/>
        <v/>
      </c>
      <c r="AA19" s="32"/>
      <c r="AB19" s="32" t="b">
        <f t="shared" si="28"/>
        <v>0</v>
      </c>
      <c r="AC19" s="32" t="b">
        <f t="shared" si="29"/>
        <v>0</v>
      </c>
      <c r="AD19" s="32" t="b">
        <f t="shared" si="30"/>
        <v>0</v>
      </c>
      <c r="AE19" s="32" t="b">
        <f t="shared" si="31"/>
        <v>0</v>
      </c>
      <c r="AF19" s="32" t="b">
        <f t="shared" si="32"/>
        <v>0</v>
      </c>
      <c r="AG19" s="32" t="b">
        <f t="shared" si="33"/>
        <v>0</v>
      </c>
      <c r="AH19" s="32" t="b">
        <f t="shared" si="34"/>
        <v>0</v>
      </c>
      <c r="AI19" s="32" t="b">
        <f t="shared" si="35"/>
        <v>0</v>
      </c>
      <c r="AJ19" s="32"/>
    </row>
    <row r="20" spans="1:36" ht="14.25" x14ac:dyDescent="0.2">
      <c r="A20" s="124"/>
      <c r="B20" s="127"/>
      <c r="C20" s="33" t="str">
        <f t="shared" si="36"/>
        <v/>
      </c>
      <c r="D20" s="34"/>
      <c r="E20" s="34"/>
      <c r="F20" s="35"/>
      <c r="G20" s="35"/>
      <c r="H20" s="35"/>
      <c r="I20" s="24" t="str">
        <f t="shared" si="22"/>
        <v/>
      </c>
      <c r="J20" s="36"/>
      <c r="K20" s="37"/>
      <c r="L20" s="127"/>
      <c r="M20" s="33" t="str">
        <f t="shared" si="37"/>
        <v/>
      </c>
      <c r="N20" s="34"/>
      <c r="O20" s="34"/>
      <c r="P20" s="35"/>
      <c r="Q20" s="35"/>
      <c r="R20" s="35"/>
      <c r="S20" s="24" t="str">
        <f t="shared" si="23"/>
        <v/>
      </c>
      <c r="T20" s="36"/>
      <c r="U20" s="37"/>
      <c r="V20" s="32"/>
      <c r="W20" s="32" t="b">
        <f t="shared" si="24"/>
        <v>0</v>
      </c>
      <c r="X20" s="32" t="b">
        <f t="shared" si="25"/>
        <v>0</v>
      </c>
      <c r="Y20" s="32" t="str">
        <f t="shared" si="26"/>
        <v/>
      </c>
      <c r="Z20" s="32" t="str">
        <f t="shared" si="27"/>
        <v/>
      </c>
      <c r="AA20" s="32"/>
      <c r="AB20" s="32" t="b">
        <f t="shared" si="28"/>
        <v>0</v>
      </c>
      <c r="AC20" s="32" t="b">
        <f t="shared" si="29"/>
        <v>0</v>
      </c>
      <c r="AD20" s="32" t="b">
        <f t="shared" si="30"/>
        <v>0</v>
      </c>
      <c r="AE20" s="32" t="b">
        <f t="shared" si="31"/>
        <v>0</v>
      </c>
      <c r="AF20" s="32" t="b">
        <f t="shared" si="32"/>
        <v>0</v>
      </c>
      <c r="AG20" s="32" t="b">
        <f t="shared" si="33"/>
        <v>0</v>
      </c>
      <c r="AH20" s="32" t="b">
        <f t="shared" si="34"/>
        <v>0</v>
      </c>
      <c r="AI20" s="32" t="b">
        <f t="shared" si="35"/>
        <v>0</v>
      </c>
      <c r="AJ20" s="32"/>
    </row>
    <row r="21" spans="1:36" ht="14.25" x14ac:dyDescent="0.2">
      <c r="A21" s="124"/>
      <c r="B21" s="127"/>
      <c r="C21" s="33" t="str">
        <f t="shared" si="36"/>
        <v/>
      </c>
      <c r="D21" s="34"/>
      <c r="E21" s="34"/>
      <c r="F21" s="35"/>
      <c r="G21" s="35"/>
      <c r="H21" s="35"/>
      <c r="I21" s="24" t="str">
        <f t="shared" si="22"/>
        <v/>
      </c>
      <c r="J21" s="36"/>
      <c r="K21" s="37"/>
      <c r="L21" s="127"/>
      <c r="M21" s="33" t="str">
        <f t="shared" si="37"/>
        <v/>
      </c>
      <c r="N21" s="34"/>
      <c r="O21" s="34"/>
      <c r="P21" s="35"/>
      <c r="Q21" s="35"/>
      <c r="R21" s="35"/>
      <c r="S21" s="24" t="str">
        <f t="shared" si="23"/>
        <v/>
      </c>
      <c r="T21" s="36"/>
      <c r="U21" s="37"/>
      <c r="V21" s="32"/>
      <c r="W21" s="32" t="b">
        <f t="shared" si="24"/>
        <v>0</v>
      </c>
      <c r="X21" s="32" t="b">
        <f t="shared" si="25"/>
        <v>0</v>
      </c>
      <c r="Y21" s="32" t="str">
        <f t="shared" si="26"/>
        <v/>
      </c>
      <c r="Z21" s="32" t="str">
        <f t="shared" si="27"/>
        <v/>
      </c>
      <c r="AA21" s="32"/>
      <c r="AB21" s="32" t="b">
        <f t="shared" si="28"/>
        <v>0</v>
      </c>
      <c r="AC21" s="32" t="b">
        <f t="shared" si="29"/>
        <v>0</v>
      </c>
      <c r="AD21" s="32" t="b">
        <f t="shared" si="30"/>
        <v>0</v>
      </c>
      <c r="AE21" s="32" t="b">
        <f t="shared" si="31"/>
        <v>0</v>
      </c>
      <c r="AF21" s="32" t="b">
        <f t="shared" si="32"/>
        <v>0</v>
      </c>
      <c r="AG21" s="32" t="b">
        <f t="shared" si="33"/>
        <v>0</v>
      </c>
      <c r="AH21" s="32" t="b">
        <f t="shared" si="34"/>
        <v>0</v>
      </c>
      <c r="AI21" s="32" t="b">
        <f t="shared" si="35"/>
        <v>0</v>
      </c>
      <c r="AJ21" s="32"/>
    </row>
    <row r="22" spans="1:36" ht="15.75" customHeight="1" x14ac:dyDescent="0.2">
      <c r="A22" s="124"/>
      <c r="B22" s="127"/>
      <c r="C22" s="33" t="str">
        <f t="shared" si="36"/>
        <v/>
      </c>
      <c r="D22" s="34"/>
      <c r="E22" s="34"/>
      <c r="F22" s="35"/>
      <c r="G22" s="35"/>
      <c r="H22" s="35"/>
      <c r="I22" s="24" t="str">
        <f t="shared" si="22"/>
        <v/>
      </c>
      <c r="J22" s="36"/>
      <c r="K22" s="37"/>
      <c r="L22" s="127"/>
      <c r="M22" s="33" t="str">
        <f t="shared" si="37"/>
        <v/>
      </c>
      <c r="N22" s="34"/>
      <c r="O22" s="34"/>
      <c r="P22" s="35"/>
      <c r="Q22" s="35"/>
      <c r="R22" s="35"/>
      <c r="S22" s="24" t="str">
        <f t="shared" si="23"/>
        <v/>
      </c>
      <c r="T22" s="36"/>
      <c r="U22" s="37"/>
      <c r="V22" s="32"/>
      <c r="W22" s="32" t="b">
        <f t="shared" si="24"/>
        <v>0</v>
      </c>
      <c r="X22" s="32" t="b">
        <f t="shared" si="25"/>
        <v>0</v>
      </c>
      <c r="Y22" s="32" t="str">
        <f t="shared" si="26"/>
        <v/>
      </c>
      <c r="Z22" s="32" t="str">
        <f t="shared" si="27"/>
        <v/>
      </c>
      <c r="AA22" s="32"/>
      <c r="AB22" s="32" t="b">
        <f t="shared" si="28"/>
        <v>0</v>
      </c>
      <c r="AC22" s="32" t="b">
        <f t="shared" si="29"/>
        <v>0</v>
      </c>
      <c r="AD22" s="32" t="b">
        <f t="shared" si="30"/>
        <v>0</v>
      </c>
      <c r="AE22" s="32" t="b">
        <f t="shared" si="31"/>
        <v>0</v>
      </c>
      <c r="AF22" s="32" t="b">
        <f t="shared" si="32"/>
        <v>0</v>
      </c>
      <c r="AG22" s="32" t="b">
        <f t="shared" si="33"/>
        <v>0</v>
      </c>
      <c r="AH22" s="32" t="b">
        <f t="shared" si="34"/>
        <v>0</v>
      </c>
      <c r="AI22" s="32" t="b">
        <f t="shared" si="35"/>
        <v>0</v>
      </c>
      <c r="AJ22" s="32"/>
    </row>
    <row r="23" spans="1:36" ht="15.75" customHeight="1" x14ac:dyDescent="0.2">
      <c r="A23" s="124"/>
      <c r="B23" s="127"/>
      <c r="C23" s="33" t="str">
        <f t="shared" si="36"/>
        <v/>
      </c>
      <c r="D23" s="38"/>
      <c r="E23" s="38"/>
      <c r="F23" s="39"/>
      <c r="G23" s="39"/>
      <c r="H23" s="39"/>
      <c r="I23" s="24" t="str">
        <f t="shared" si="22"/>
        <v/>
      </c>
      <c r="J23" s="40"/>
      <c r="K23" s="37"/>
      <c r="L23" s="127"/>
      <c r="M23" s="33" t="str">
        <f t="shared" si="37"/>
        <v/>
      </c>
      <c r="N23" s="38"/>
      <c r="O23" s="38"/>
      <c r="P23" s="39"/>
      <c r="Q23" s="39"/>
      <c r="R23" s="39"/>
      <c r="S23" s="24" t="str">
        <f t="shared" si="23"/>
        <v/>
      </c>
      <c r="T23" s="40"/>
      <c r="U23" s="37"/>
      <c r="V23" s="32"/>
      <c r="W23" s="32" t="b">
        <f t="shared" si="24"/>
        <v>0</v>
      </c>
      <c r="X23" s="32" t="b">
        <f t="shared" si="25"/>
        <v>0</v>
      </c>
      <c r="Y23" s="32" t="str">
        <f t="shared" si="26"/>
        <v/>
      </c>
      <c r="Z23" s="32" t="str">
        <f t="shared" si="27"/>
        <v/>
      </c>
      <c r="AA23" s="32"/>
      <c r="AB23" s="32" t="b">
        <f t="shared" si="28"/>
        <v>0</v>
      </c>
      <c r="AC23" s="32" t="b">
        <f t="shared" si="29"/>
        <v>0</v>
      </c>
      <c r="AD23" s="32" t="b">
        <f t="shared" si="30"/>
        <v>0</v>
      </c>
      <c r="AE23" s="32" t="b">
        <f t="shared" si="31"/>
        <v>0</v>
      </c>
      <c r="AF23" s="32" t="b">
        <f t="shared" si="32"/>
        <v>0</v>
      </c>
      <c r="AG23" s="32" t="b">
        <f t="shared" si="33"/>
        <v>0</v>
      </c>
      <c r="AH23" s="32" t="b">
        <f t="shared" si="34"/>
        <v>0</v>
      </c>
      <c r="AI23" s="32" t="b">
        <f t="shared" si="35"/>
        <v>0</v>
      </c>
      <c r="AJ23" s="32"/>
    </row>
    <row r="24" spans="1:36" ht="15.75" customHeight="1" x14ac:dyDescent="0.2">
      <c r="A24" s="124"/>
      <c r="B24" s="127"/>
      <c r="C24" s="33" t="str">
        <f t="shared" si="36"/>
        <v/>
      </c>
      <c r="D24" s="38"/>
      <c r="E24" s="38"/>
      <c r="F24" s="39"/>
      <c r="G24" s="39"/>
      <c r="H24" s="39"/>
      <c r="I24" s="24" t="str">
        <f t="shared" si="22"/>
        <v/>
      </c>
      <c r="J24" s="40"/>
      <c r="K24" s="37"/>
      <c r="L24" s="127"/>
      <c r="M24" s="33" t="str">
        <f t="shared" si="37"/>
        <v/>
      </c>
      <c r="N24" s="38"/>
      <c r="O24" s="38"/>
      <c r="P24" s="39"/>
      <c r="Q24" s="39"/>
      <c r="R24" s="39"/>
      <c r="S24" s="24" t="str">
        <f t="shared" si="23"/>
        <v/>
      </c>
      <c r="T24" s="40"/>
      <c r="U24" s="37"/>
      <c r="V24" s="32"/>
      <c r="W24" s="32" t="b">
        <f t="shared" si="24"/>
        <v>0</v>
      </c>
      <c r="X24" s="32" t="b">
        <f t="shared" si="25"/>
        <v>0</v>
      </c>
      <c r="Y24" s="32" t="str">
        <f t="shared" si="26"/>
        <v/>
      </c>
      <c r="Z24" s="32" t="str">
        <f t="shared" si="27"/>
        <v/>
      </c>
      <c r="AA24" s="32"/>
      <c r="AB24" s="32" t="b">
        <f t="shared" si="28"/>
        <v>0</v>
      </c>
      <c r="AC24" s="32" t="b">
        <f t="shared" si="29"/>
        <v>0</v>
      </c>
      <c r="AD24" s="32" t="b">
        <f t="shared" si="30"/>
        <v>0</v>
      </c>
      <c r="AE24" s="32" t="b">
        <f t="shared" si="31"/>
        <v>0</v>
      </c>
      <c r="AF24" s="32" t="b">
        <f t="shared" si="32"/>
        <v>0</v>
      </c>
      <c r="AG24" s="32" t="b">
        <f t="shared" si="33"/>
        <v>0</v>
      </c>
      <c r="AH24" s="32" t="b">
        <f t="shared" si="34"/>
        <v>0</v>
      </c>
      <c r="AI24" s="32" t="b">
        <f t="shared" si="35"/>
        <v>0</v>
      </c>
      <c r="AJ24" s="32"/>
    </row>
    <row r="25" spans="1:36" ht="15.75" customHeight="1" x14ac:dyDescent="0.2">
      <c r="A25" s="124"/>
      <c r="B25" s="127"/>
      <c r="C25" s="33" t="str">
        <f t="shared" si="36"/>
        <v/>
      </c>
      <c r="D25" s="38"/>
      <c r="E25" s="38"/>
      <c r="F25" s="39"/>
      <c r="G25" s="39"/>
      <c r="H25" s="39"/>
      <c r="I25" s="24" t="str">
        <f t="shared" si="22"/>
        <v/>
      </c>
      <c r="J25" s="40"/>
      <c r="K25" s="37"/>
      <c r="L25" s="127"/>
      <c r="M25" s="33" t="str">
        <f t="shared" si="37"/>
        <v/>
      </c>
      <c r="N25" s="38"/>
      <c r="O25" s="38"/>
      <c r="P25" s="39"/>
      <c r="Q25" s="39"/>
      <c r="R25" s="39"/>
      <c r="S25" s="24" t="str">
        <f t="shared" si="23"/>
        <v/>
      </c>
      <c r="T25" s="40"/>
      <c r="U25" s="37"/>
      <c r="V25" s="32"/>
      <c r="W25" s="32" t="b">
        <f t="shared" si="24"/>
        <v>0</v>
      </c>
      <c r="X25" s="32" t="b">
        <f t="shared" si="25"/>
        <v>0</v>
      </c>
      <c r="Y25" s="32" t="str">
        <f t="shared" si="26"/>
        <v/>
      </c>
      <c r="Z25" s="32" t="str">
        <f t="shared" si="27"/>
        <v/>
      </c>
      <c r="AA25" s="32"/>
      <c r="AB25" s="32" t="b">
        <f t="shared" si="28"/>
        <v>0</v>
      </c>
      <c r="AC25" s="32" t="b">
        <f t="shared" si="29"/>
        <v>0</v>
      </c>
      <c r="AD25" s="32" t="b">
        <f t="shared" si="30"/>
        <v>0</v>
      </c>
      <c r="AE25" s="32" t="b">
        <f t="shared" si="31"/>
        <v>0</v>
      </c>
      <c r="AF25" s="32" t="b">
        <f t="shared" si="32"/>
        <v>0</v>
      </c>
      <c r="AG25" s="32" t="b">
        <f t="shared" si="33"/>
        <v>0</v>
      </c>
      <c r="AH25" s="32" t="b">
        <f t="shared" si="34"/>
        <v>0</v>
      </c>
      <c r="AI25" s="32" t="b">
        <f t="shared" si="35"/>
        <v>0</v>
      </c>
      <c r="AJ25" s="32"/>
    </row>
    <row r="26" spans="1:36" ht="15.75" customHeight="1" x14ac:dyDescent="0.2">
      <c r="A26" s="124"/>
      <c r="B26" s="127"/>
      <c r="C26" s="33" t="str">
        <f t="shared" si="36"/>
        <v/>
      </c>
      <c r="D26" s="38"/>
      <c r="E26" s="38"/>
      <c r="F26" s="39"/>
      <c r="G26" s="39"/>
      <c r="H26" s="39"/>
      <c r="I26" s="24" t="str">
        <f t="shared" si="22"/>
        <v/>
      </c>
      <c r="J26" s="40"/>
      <c r="K26" s="37"/>
      <c r="L26" s="127"/>
      <c r="M26" s="33" t="str">
        <f t="shared" si="37"/>
        <v/>
      </c>
      <c r="N26" s="38"/>
      <c r="O26" s="38"/>
      <c r="P26" s="39"/>
      <c r="Q26" s="39"/>
      <c r="R26" s="39"/>
      <c r="S26" s="24" t="str">
        <f t="shared" si="23"/>
        <v/>
      </c>
      <c r="T26" s="40"/>
      <c r="U26" s="37"/>
      <c r="V26" s="32"/>
      <c r="W26" s="32" t="b">
        <f t="shared" si="24"/>
        <v>0</v>
      </c>
      <c r="X26" s="32" t="b">
        <f t="shared" si="25"/>
        <v>0</v>
      </c>
      <c r="Y26" s="32" t="str">
        <f t="shared" si="26"/>
        <v/>
      </c>
      <c r="Z26" s="32" t="str">
        <f t="shared" si="27"/>
        <v/>
      </c>
      <c r="AA26" s="32"/>
      <c r="AB26" s="32" t="b">
        <f t="shared" si="28"/>
        <v>0</v>
      </c>
      <c r="AC26" s="32" t="b">
        <f t="shared" si="29"/>
        <v>0</v>
      </c>
      <c r="AD26" s="32" t="b">
        <f t="shared" si="30"/>
        <v>0</v>
      </c>
      <c r="AE26" s="32" t="b">
        <f t="shared" si="31"/>
        <v>0</v>
      </c>
      <c r="AF26" s="32" t="b">
        <f t="shared" si="32"/>
        <v>0</v>
      </c>
      <c r="AG26" s="32" t="b">
        <f t="shared" si="33"/>
        <v>0</v>
      </c>
      <c r="AH26" s="32" t="b">
        <f t="shared" si="34"/>
        <v>0</v>
      </c>
      <c r="AI26" s="32" t="b">
        <f t="shared" si="35"/>
        <v>0</v>
      </c>
      <c r="AJ26" s="32"/>
    </row>
    <row r="27" spans="1:36" ht="15.75" customHeight="1" x14ac:dyDescent="0.2">
      <c r="A27" s="124"/>
      <c r="B27" s="127"/>
      <c r="C27" s="43"/>
      <c r="D27" s="44"/>
      <c r="E27" s="45" t="s">
        <v>54</v>
      </c>
      <c r="F27" s="46">
        <f t="shared" ref="F27:J27" si="38">+SUM(F17:F26)</f>
        <v>0</v>
      </c>
      <c r="G27" s="47">
        <f t="shared" si="38"/>
        <v>0</v>
      </c>
      <c r="H27" s="47">
        <f t="shared" si="38"/>
        <v>0</v>
      </c>
      <c r="I27" s="47">
        <f t="shared" si="38"/>
        <v>0</v>
      </c>
      <c r="J27" s="48">
        <f t="shared" si="38"/>
        <v>0</v>
      </c>
      <c r="K27" s="49"/>
      <c r="L27" s="127"/>
      <c r="M27" s="43"/>
      <c r="N27" s="44"/>
      <c r="O27" s="45" t="s">
        <v>54</v>
      </c>
      <c r="P27" s="46">
        <f t="shared" ref="P27:T27" si="39">+SUM(P17:P26)</f>
        <v>0</v>
      </c>
      <c r="Q27" s="47">
        <f t="shared" si="39"/>
        <v>0</v>
      </c>
      <c r="R27" s="47">
        <f t="shared" si="39"/>
        <v>0</v>
      </c>
      <c r="S27" s="47">
        <f t="shared" si="39"/>
        <v>0</v>
      </c>
      <c r="T27" s="48">
        <f t="shared" si="39"/>
        <v>0</v>
      </c>
      <c r="U27" s="49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</row>
    <row r="28" spans="1:36" ht="15.75" customHeight="1" x14ac:dyDescent="0.2">
      <c r="A28" s="125"/>
      <c r="B28" s="128"/>
      <c r="C28" s="50"/>
      <c r="D28" s="51"/>
      <c r="E28" s="52" t="s">
        <v>55</v>
      </c>
      <c r="F28" s="53">
        <f t="shared" ref="F28:J28" si="40">P15+F27</f>
        <v>0</v>
      </c>
      <c r="G28" s="53">
        <f t="shared" si="40"/>
        <v>0</v>
      </c>
      <c r="H28" s="53">
        <f t="shared" si="40"/>
        <v>0</v>
      </c>
      <c r="I28" s="53">
        <f t="shared" si="40"/>
        <v>0</v>
      </c>
      <c r="J28" s="54">
        <f t="shared" si="40"/>
        <v>0</v>
      </c>
      <c r="K28" s="55"/>
      <c r="L28" s="128"/>
      <c r="M28" s="50"/>
      <c r="N28" s="51"/>
      <c r="O28" s="52" t="s">
        <v>55</v>
      </c>
      <c r="P28" s="53">
        <f t="shared" ref="P28:T28" si="41">F28+P27</f>
        <v>0</v>
      </c>
      <c r="Q28" s="53">
        <f t="shared" si="41"/>
        <v>0</v>
      </c>
      <c r="R28" s="53">
        <f t="shared" si="41"/>
        <v>0</v>
      </c>
      <c r="S28" s="53">
        <f t="shared" si="41"/>
        <v>0</v>
      </c>
      <c r="T28" s="54">
        <f t="shared" si="41"/>
        <v>0</v>
      </c>
      <c r="U28" s="55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</row>
    <row r="29" spans="1:36" ht="15.75" customHeight="1" x14ac:dyDescent="0.2">
      <c r="A29" s="123" t="s">
        <v>91</v>
      </c>
      <c r="B29" s="25">
        <v>5</v>
      </c>
      <c r="C29" s="26" t="s">
        <v>6</v>
      </c>
      <c r="D29" s="27" t="s">
        <v>7</v>
      </c>
      <c r="E29" s="27" t="s">
        <v>8</v>
      </c>
      <c r="F29" s="28" t="s">
        <v>9</v>
      </c>
      <c r="G29" s="29" t="s">
        <v>10</v>
      </c>
      <c r="H29" s="29" t="s">
        <v>11</v>
      </c>
      <c r="I29" s="28" t="s">
        <v>12</v>
      </c>
      <c r="J29" s="30" t="s">
        <v>13</v>
      </c>
      <c r="K29" s="31" t="s">
        <v>14</v>
      </c>
      <c r="L29" s="25">
        <v>6</v>
      </c>
      <c r="M29" s="26" t="s">
        <v>6</v>
      </c>
      <c r="N29" s="27" t="s">
        <v>7</v>
      </c>
      <c r="O29" s="27" t="s">
        <v>8</v>
      </c>
      <c r="P29" s="28" t="s">
        <v>9</v>
      </c>
      <c r="Q29" s="29" t="s">
        <v>10</v>
      </c>
      <c r="R29" s="29" t="s">
        <v>11</v>
      </c>
      <c r="S29" s="28" t="s">
        <v>12</v>
      </c>
      <c r="T29" s="30" t="s">
        <v>13</v>
      </c>
      <c r="U29" s="31" t="s">
        <v>14</v>
      </c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</row>
    <row r="30" spans="1:36" ht="15.75" customHeight="1" x14ac:dyDescent="0.2">
      <c r="A30" s="124"/>
      <c r="B30" s="126" t="s">
        <v>92</v>
      </c>
      <c r="C30" s="33" t="str">
        <f>+IF(D30="","",1)</f>
        <v/>
      </c>
      <c r="D30" s="34"/>
      <c r="E30" s="34"/>
      <c r="F30" s="35"/>
      <c r="G30" s="35"/>
      <c r="H30" s="35"/>
      <c r="I30" s="24" t="str">
        <f t="shared" ref="I30:I39" si="42">IF(E30="","",F30+(G30+H30)/2)</f>
        <v/>
      </c>
      <c r="J30" s="36"/>
      <c r="K30" s="37"/>
      <c r="L30" s="126" t="s">
        <v>93</v>
      </c>
      <c r="M30" s="33" t="str">
        <f>+IF(N30="","",1)</f>
        <v/>
      </c>
      <c r="N30" s="34"/>
      <c r="O30" s="34"/>
      <c r="P30" s="35"/>
      <c r="Q30" s="35"/>
      <c r="R30" s="35"/>
      <c r="S30" s="24" t="str">
        <f t="shared" ref="S30:S39" si="43">IF(O30="","",P30+(Q30+R30)/2)</f>
        <v/>
      </c>
      <c r="T30" s="36"/>
      <c r="U30" s="37"/>
      <c r="V30" s="32"/>
      <c r="W30" s="32" t="b">
        <f t="shared" ref="W30:W39" si="44">NOT(ISERROR((FIND("Seçmeli",E30))))</f>
        <v>0</v>
      </c>
      <c r="X30" s="32" t="b">
        <f t="shared" ref="X30:X39" si="45">NOT(ISERROR((FIND("Seçmeli",O30))))</f>
        <v>0</v>
      </c>
      <c r="Y30" s="32" t="str">
        <f t="shared" ref="Y30:Y39" si="46">+IF(W30=TRUE,J30,"")</f>
        <v/>
      </c>
      <c r="Z30" s="32" t="str">
        <f t="shared" ref="Z30:Z39" si="47">+IF(X30=TRUE,T30,"")</f>
        <v/>
      </c>
      <c r="AA30" s="32"/>
      <c r="AB30" s="32" t="b">
        <f t="shared" ref="AB30:AB39" si="48">NOT(ISERROR((FIND("Bölüm",E30))))</f>
        <v>0</v>
      </c>
      <c r="AC30" s="32" t="b">
        <f t="shared" ref="AC30:AC39" si="49">NOT(ISERROR((FIND("Bölüm",O30))))</f>
        <v>0</v>
      </c>
      <c r="AD30" s="32" t="b">
        <f t="shared" ref="AD30:AD39" si="50">NOT(ISERROR((FIND("Fakülte",E30))))</f>
        <v>0</v>
      </c>
      <c r="AE30" s="32" t="b">
        <f t="shared" ref="AE30:AE39" si="51">NOT(ISERROR((FIND("Fakülte",O30))))</f>
        <v>0</v>
      </c>
      <c r="AF30" s="32" t="b">
        <f t="shared" ref="AF30:AF39" si="52">NOT(ISERROR((FIND("Üniversite",E30))))</f>
        <v>0</v>
      </c>
      <c r="AG30" s="32" t="b">
        <f t="shared" ref="AG30:AG39" si="53">NOT(ISERROR((FIND("Üniversite",O30))))</f>
        <v>0</v>
      </c>
      <c r="AH30" s="32" t="b">
        <f t="shared" ref="AH30:AH39" si="54">NOT(ISERROR((FIND("Staj",E30))))</f>
        <v>0</v>
      </c>
      <c r="AI30" s="32" t="b">
        <f t="shared" ref="AI30:AI39" si="55">NOT(ISERROR((FIND("Staj",O30))))</f>
        <v>0</v>
      </c>
      <c r="AJ30" s="32"/>
    </row>
    <row r="31" spans="1:36" ht="15.75" customHeight="1" x14ac:dyDescent="0.2">
      <c r="A31" s="124"/>
      <c r="B31" s="127"/>
      <c r="C31" s="33" t="str">
        <f t="shared" ref="C31:C39" si="56">+IF(D31="","",C30+1)</f>
        <v/>
      </c>
      <c r="D31" s="34"/>
      <c r="E31" s="34"/>
      <c r="F31" s="35"/>
      <c r="G31" s="35"/>
      <c r="H31" s="35"/>
      <c r="I31" s="24" t="str">
        <f t="shared" si="42"/>
        <v/>
      </c>
      <c r="J31" s="36"/>
      <c r="K31" s="37"/>
      <c r="L31" s="127"/>
      <c r="M31" s="33" t="str">
        <f t="shared" ref="M31:M39" si="57">+IF(N31="","",M30+1)</f>
        <v/>
      </c>
      <c r="N31" s="34"/>
      <c r="O31" s="34"/>
      <c r="P31" s="35"/>
      <c r="Q31" s="35"/>
      <c r="R31" s="35"/>
      <c r="S31" s="24" t="str">
        <f t="shared" si="43"/>
        <v/>
      </c>
      <c r="T31" s="36"/>
      <c r="U31" s="37"/>
      <c r="V31" s="32"/>
      <c r="W31" s="32" t="b">
        <f t="shared" si="44"/>
        <v>0</v>
      </c>
      <c r="X31" s="32" t="b">
        <f t="shared" si="45"/>
        <v>0</v>
      </c>
      <c r="Y31" s="32" t="str">
        <f t="shared" si="46"/>
        <v/>
      </c>
      <c r="Z31" s="32" t="str">
        <f t="shared" si="47"/>
        <v/>
      </c>
      <c r="AA31" s="32"/>
      <c r="AB31" s="32" t="b">
        <f t="shared" si="48"/>
        <v>0</v>
      </c>
      <c r="AC31" s="32" t="b">
        <f t="shared" si="49"/>
        <v>0</v>
      </c>
      <c r="AD31" s="32" t="b">
        <f t="shared" si="50"/>
        <v>0</v>
      </c>
      <c r="AE31" s="32" t="b">
        <f t="shared" si="51"/>
        <v>0</v>
      </c>
      <c r="AF31" s="32" t="b">
        <f t="shared" si="52"/>
        <v>0</v>
      </c>
      <c r="AG31" s="32" t="b">
        <f t="shared" si="53"/>
        <v>0</v>
      </c>
      <c r="AH31" s="32" t="b">
        <f t="shared" si="54"/>
        <v>0</v>
      </c>
      <c r="AI31" s="32" t="b">
        <f t="shared" si="55"/>
        <v>0</v>
      </c>
      <c r="AJ31" s="32"/>
    </row>
    <row r="32" spans="1:36" ht="15.75" customHeight="1" x14ac:dyDescent="0.2">
      <c r="A32" s="124"/>
      <c r="B32" s="127"/>
      <c r="C32" s="33" t="str">
        <f t="shared" si="56"/>
        <v/>
      </c>
      <c r="D32" s="34"/>
      <c r="E32" s="34"/>
      <c r="F32" s="35"/>
      <c r="G32" s="35"/>
      <c r="H32" s="35"/>
      <c r="I32" s="24" t="str">
        <f t="shared" si="42"/>
        <v/>
      </c>
      <c r="J32" s="36"/>
      <c r="K32" s="37"/>
      <c r="L32" s="127"/>
      <c r="M32" s="33" t="str">
        <f t="shared" si="57"/>
        <v/>
      </c>
      <c r="N32" s="34"/>
      <c r="O32" s="34"/>
      <c r="P32" s="35"/>
      <c r="Q32" s="35"/>
      <c r="R32" s="35"/>
      <c r="S32" s="24" t="str">
        <f t="shared" si="43"/>
        <v/>
      </c>
      <c r="T32" s="36"/>
      <c r="U32" s="37"/>
      <c r="V32" s="32"/>
      <c r="W32" s="32" t="b">
        <f t="shared" si="44"/>
        <v>0</v>
      </c>
      <c r="X32" s="32" t="b">
        <f t="shared" si="45"/>
        <v>0</v>
      </c>
      <c r="Y32" s="32" t="str">
        <f t="shared" si="46"/>
        <v/>
      </c>
      <c r="Z32" s="32" t="str">
        <f t="shared" si="47"/>
        <v/>
      </c>
      <c r="AA32" s="32"/>
      <c r="AB32" s="32" t="b">
        <f t="shared" si="48"/>
        <v>0</v>
      </c>
      <c r="AC32" s="32" t="b">
        <f t="shared" si="49"/>
        <v>0</v>
      </c>
      <c r="AD32" s="32" t="b">
        <f t="shared" si="50"/>
        <v>0</v>
      </c>
      <c r="AE32" s="32" t="b">
        <f t="shared" si="51"/>
        <v>0</v>
      </c>
      <c r="AF32" s="32" t="b">
        <f t="shared" si="52"/>
        <v>0</v>
      </c>
      <c r="AG32" s="32" t="b">
        <f t="shared" si="53"/>
        <v>0</v>
      </c>
      <c r="AH32" s="32" t="b">
        <f t="shared" si="54"/>
        <v>0</v>
      </c>
      <c r="AI32" s="32" t="b">
        <f t="shared" si="55"/>
        <v>0</v>
      </c>
      <c r="AJ32" s="32"/>
    </row>
    <row r="33" spans="1:36" ht="15.75" customHeight="1" x14ac:dyDescent="0.2">
      <c r="A33" s="124"/>
      <c r="B33" s="127"/>
      <c r="C33" s="33" t="str">
        <f t="shared" si="56"/>
        <v/>
      </c>
      <c r="D33" s="34"/>
      <c r="E33" s="34"/>
      <c r="F33" s="35"/>
      <c r="G33" s="35"/>
      <c r="H33" s="35"/>
      <c r="I33" s="24" t="str">
        <f t="shared" si="42"/>
        <v/>
      </c>
      <c r="J33" s="36"/>
      <c r="K33" s="37"/>
      <c r="L33" s="127"/>
      <c r="M33" s="33" t="str">
        <f t="shared" si="57"/>
        <v/>
      </c>
      <c r="N33" s="34"/>
      <c r="O33" s="34"/>
      <c r="P33" s="35"/>
      <c r="Q33" s="35"/>
      <c r="R33" s="35"/>
      <c r="S33" s="24" t="str">
        <f t="shared" si="43"/>
        <v/>
      </c>
      <c r="T33" s="36"/>
      <c r="U33" s="37"/>
      <c r="V33" s="32"/>
      <c r="W33" s="32" t="b">
        <f t="shared" si="44"/>
        <v>0</v>
      </c>
      <c r="X33" s="32" t="b">
        <f t="shared" si="45"/>
        <v>0</v>
      </c>
      <c r="Y33" s="32" t="str">
        <f t="shared" si="46"/>
        <v/>
      </c>
      <c r="Z33" s="32" t="str">
        <f t="shared" si="47"/>
        <v/>
      </c>
      <c r="AA33" s="32"/>
      <c r="AB33" s="32" t="b">
        <f t="shared" si="48"/>
        <v>0</v>
      </c>
      <c r="AC33" s="32" t="b">
        <f t="shared" si="49"/>
        <v>0</v>
      </c>
      <c r="AD33" s="32" t="b">
        <f t="shared" si="50"/>
        <v>0</v>
      </c>
      <c r="AE33" s="32" t="b">
        <f t="shared" si="51"/>
        <v>0</v>
      </c>
      <c r="AF33" s="32" t="b">
        <f t="shared" si="52"/>
        <v>0</v>
      </c>
      <c r="AG33" s="32" t="b">
        <f t="shared" si="53"/>
        <v>0</v>
      </c>
      <c r="AH33" s="32" t="b">
        <f t="shared" si="54"/>
        <v>0</v>
      </c>
      <c r="AI33" s="32" t="b">
        <f t="shared" si="55"/>
        <v>0</v>
      </c>
      <c r="AJ33" s="32"/>
    </row>
    <row r="34" spans="1:36" ht="15.75" customHeight="1" x14ac:dyDescent="0.2">
      <c r="A34" s="124"/>
      <c r="B34" s="127"/>
      <c r="C34" s="33" t="str">
        <f t="shared" si="56"/>
        <v/>
      </c>
      <c r="D34" s="34"/>
      <c r="E34" s="34"/>
      <c r="F34" s="35"/>
      <c r="G34" s="35"/>
      <c r="H34" s="35"/>
      <c r="I34" s="24" t="str">
        <f t="shared" si="42"/>
        <v/>
      </c>
      <c r="J34" s="36"/>
      <c r="K34" s="37"/>
      <c r="L34" s="127"/>
      <c r="M34" s="33" t="str">
        <f t="shared" si="57"/>
        <v/>
      </c>
      <c r="N34" s="34"/>
      <c r="O34" s="34"/>
      <c r="P34" s="35"/>
      <c r="Q34" s="35"/>
      <c r="R34" s="35"/>
      <c r="S34" s="24" t="str">
        <f t="shared" si="43"/>
        <v/>
      </c>
      <c r="T34" s="36"/>
      <c r="U34" s="37"/>
      <c r="V34" s="32"/>
      <c r="W34" s="32" t="b">
        <f t="shared" si="44"/>
        <v>0</v>
      </c>
      <c r="X34" s="32" t="b">
        <f t="shared" si="45"/>
        <v>0</v>
      </c>
      <c r="Y34" s="32" t="str">
        <f t="shared" si="46"/>
        <v/>
      </c>
      <c r="Z34" s="32" t="str">
        <f t="shared" si="47"/>
        <v/>
      </c>
      <c r="AA34" s="32"/>
      <c r="AB34" s="32" t="b">
        <f t="shared" si="48"/>
        <v>0</v>
      </c>
      <c r="AC34" s="32" t="b">
        <f t="shared" si="49"/>
        <v>0</v>
      </c>
      <c r="AD34" s="32" t="b">
        <f t="shared" si="50"/>
        <v>0</v>
      </c>
      <c r="AE34" s="32" t="b">
        <f t="shared" si="51"/>
        <v>0</v>
      </c>
      <c r="AF34" s="32" t="b">
        <f t="shared" si="52"/>
        <v>0</v>
      </c>
      <c r="AG34" s="32" t="b">
        <f t="shared" si="53"/>
        <v>0</v>
      </c>
      <c r="AH34" s="32" t="b">
        <f t="shared" si="54"/>
        <v>0</v>
      </c>
      <c r="AI34" s="32" t="b">
        <f t="shared" si="55"/>
        <v>0</v>
      </c>
      <c r="AJ34" s="32"/>
    </row>
    <row r="35" spans="1:36" ht="15.75" customHeight="1" x14ac:dyDescent="0.2">
      <c r="A35" s="124"/>
      <c r="B35" s="127"/>
      <c r="C35" s="33" t="str">
        <f t="shared" si="56"/>
        <v/>
      </c>
      <c r="D35" s="38"/>
      <c r="E35" s="38"/>
      <c r="F35" s="39"/>
      <c r="G35" s="39"/>
      <c r="H35" s="39"/>
      <c r="I35" s="24" t="str">
        <f t="shared" si="42"/>
        <v/>
      </c>
      <c r="J35" s="40"/>
      <c r="K35" s="37"/>
      <c r="L35" s="127"/>
      <c r="M35" s="33" t="str">
        <f t="shared" si="57"/>
        <v/>
      </c>
      <c r="N35" s="38"/>
      <c r="O35" s="38"/>
      <c r="P35" s="39"/>
      <c r="Q35" s="39"/>
      <c r="R35" s="39"/>
      <c r="S35" s="24" t="str">
        <f t="shared" si="43"/>
        <v/>
      </c>
      <c r="T35" s="40"/>
      <c r="U35" s="37"/>
      <c r="V35" s="32"/>
      <c r="W35" s="32" t="b">
        <f t="shared" si="44"/>
        <v>0</v>
      </c>
      <c r="X35" s="32" t="b">
        <f t="shared" si="45"/>
        <v>0</v>
      </c>
      <c r="Y35" s="32" t="str">
        <f t="shared" si="46"/>
        <v/>
      </c>
      <c r="Z35" s="32" t="str">
        <f t="shared" si="47"/>
        <v/>
      </c>
      <c r="AA35" s="32"/>
      <c r="AB35" s="32" t="b">
        <f t="shared" si="48"/>
        <v>0</v>
      </c>
      <c r="AC35" s="32" t="b">
        <f t="shared" si="49"/>
        <v>0</v>
      </c>
      <c r="AD35" s="32" t="b">
        <f t="shared" si="50"/>
        <v>0</v>
      </c>
      <c r="AE35" s="32" t="b">
        <f t="shared" si="51"/>
        <v>0</v>
      </c>
      <c r="AF35" s="32" t="b">
        <f t="shared" si="52"/>
        <v>0</v>
      </c>
      <c r="AG35" s="32" t="b">
        <f t="shared" si="53"/>
        <v>0</v>
      </c>
      <c r="AH35" s="32" t="b">
        <f t="shared" si="54"/>
        <v>0</v>
      </c>
      <c r="AI35" s="32" t="b">
        <f t="shared" si="55"/>
        <v>0</v>
      </c>
      <c r="AJ35" s="32"/>
    </row>
    <row r="36" spans="1:36" ht="15.75" customHeight="1" x14ac:dyDescent="0.2">
      <c r="A36" s="124"/>
      <c r="B36" s="127"/>
      <c r="C36" s="33" t="str">
        <f t="shared" si="56"/>
        <v/>
      </c>
      <c r="D36" s="38"/>
      <c r="E36" s="38"/>
      <c r="F36" s="39"/>
      <c r="G36" s="39"/>
      <c r="H36" s="39"/>
      <c r="I36" s="24" t="str">
        <f t="shared" si="42"/>
        <v/>
      </c>
      <c r="J36" s="40"/>
      <c r="K36" s="37"/>
      <c r="L36" s="127"/>
      <c r="M36" s="33" t="str">
        <f t="shared" si="57"/>
        <v/>
      </c>
      <c r="N36" s="38"/>
      <c r="O36" s="38"/>
      <c r="P36" s="39"/>
      <c r="Q36" s="39"/>
      <c r="R36" s="39"/>
      <c r="S36" s="24" t="str">
        <f t="shared" si="43"/>
        <v/>
      </c>
      <c r="T36" s="40"/>
      <c r="U36" s="37"/>
      <c r="V36" s="32"/>
      <c r="W36" s="32" t="b">
        <f t="shared" si="44"/>
        <v>0</v>
      </c>
      <c r="X36" s="32" t="b">
        <f t="shared" si="45"/>
        <v>0</v>
      </c>
      <c r="Y36" s="32" t="str">
        <f t="shared" si="46"/>
        <v/>
      </c>
      <c r="Z36" s="32" t="str">
        <f t="shared" si="47"/>
        <v/>
      </c>
      <c r="AA36" s="32"/>
      <c r="AB36" s="32" t="b">
        <f t="shared" si="48"/>
        <v>0</v>
      </c>
      <c r="AC36" s="32" t="b">
        <f t="shared" si="49"/>
        <v>0</v>
      </c>
      <c r="AD36" s="32" t="b">
        <f t="shared" si="50"/>
        <v>0</v>
      </c>
      <c r="AE36" s="32" t="b">
        <f t="shared" si="51"/>
        <v>0</v>
      </c>
      <c r="AF36" s="32" t="b">
        <f t="shared" si="52"/>
        <v>0</v>
      </c>
      <c r="AG36" s="32" t="b">
        <f t="shared" si="53"/>
        <v>0</v>
      </c>
      <c r="AH36" s="32" t="b">
        <f t="shared" si="54"/>
        <v>0</v>
      </c>
      <c r="AI36" s="32" t="b">
        <f t="shared" si="55"/>
        <v>0</v>
      </c>
      <c r="AJ36" s="32"/>
    </row>
    <row r="37" spans="1:36" ht="15.75" customHeight="1" x14ac:dyDescent="0.2">
      <c r="A37" s="124"/>
      <c r="B37" s="127"/>
      <c r="C37" s="33" t="str">
        <f t="shared" si="56"/>
        <v/>
      </c>
      <c r="D37" s="38"/>
      <c r="E37" s="38"/>
      <c r="F37" s="39"/>
      <c r="G37" s="39"/>
      <c r="H37" s="39"/>
      <c r="I37" s="24" t="str">
        <f t="shared" si="42"/>
        <v/>
      </c>
      <c r="J37" s="40"/>
      <c r="K37" s="37"/>
      <c r="L37" s="127"/>
      <c r="M37" s="33" t="str">
        <f t="shared" si="57"/>
        <v/>
      </c>
      <c r="N37" s="38"/>
      <c r="O37" s="38"/>
      <c r="P37" s="39"/>
      <c r="Q37" s="39"/>
      <c r="R37" s="39"/>
      <c r="S37" s="24" t="str">
        <f t="shared" si="43"/>
        <v/>
      </c>
      <c r="T37" s="40"/>
      <c r="U37" s="37"/>
      <c r="V37" s="32"/>
      <c r="W37" s="32" t="b">
        <f t="shared" si="44"/>
        <v>0</v>
      </c>
      <c r="X37" s="32" t="b">
        <f t="shared" si="45"/>
        <v>0</v>
      </c>
      <c r="Y37" s="32" t="str">
        <f t="shared" si="46"/>
        <v/>
      </c>
      <c r="Z37" s="32" t="str">
        <f t="shared" si="47"/>
        <v/>
      </c>
      <c r="AA37" s="32"/>
      <c r="AB37" s="32" t="b">
        <f t="shared" si="48"/>
        <v>0</v>
      </c>
      <c r="AC37" s="32" t="b">
        <f t="shared" si="49"/>
        <v>0</v>
      </c>
      <c r="AD37" s="32" t="b">
        <f t="shared" si="50"/>
        <v>0</v>
      </c>
      <c r="AE37" s="32" t="b">
        <f t="shared" si="51"/>
        <v>0</v>
      </c>
      <c r="AF37" s="32" t="b">
        <f t="shared" si="52"/>
        <v>0</v>
      </c>
      <c r="AG37" s="32" t="b">
        <f t="shared" si="53"/>
        <v>0</v>
      </c>
      <c r="AH37" s="32" t="b">
        <f t="shared" si="54"/>
        <v>0</v>
      </c>
      <c r="AI37" s="32" t="b">
        <f t="shared" si="55"/>
        <v>0</v>
      </c>
      <c r="AJ37" s="32"/>
    </row>
    <row r="38" spans="1:36" ht="15.75" customHeight="1" x14ac:dyDescent="0.2">
      <c r="A38" s="124"/>
      <c r="B38" s="127"/>
      <c r="C38" s="33" t="str">
        <f t="shared" si="56"/>
        <v/>
      </c>
      <c r="D38" s="38"/>
      <c r="E38" s="38"/>
      <c r="F38" s="39"/>
      <c r="G38" s="39"/>
      <c r="H38" s="39"/>
      <c r="I38" s="24" t="str">
        <f t="shared" si="42"/>
        <v/>
      </c>
      <c r="J38" s="40"/>
      <c r="K38" s="37"/>
      <c r="L38" s="127"/>
      <c r="M38" s="33" t="str">
        <f t="shared" si="57"/>
        <v/>
      </c>
      <c r="N38" s="38"/>
      <c r="O38" s="38"/>
      <c r="P38" s="39"/>
      <c r="Q38" s="39"/>
      <c r="R38" s="39"/>
      <c r="S38" s="24" t="str">
        <f t="shared" si="43"/>
        <v/>
      </c>
      <c r="T38" s="40"/>
      <c r="U38" s="37"/>
      <c r="V38" s="32"/>
      <c r="W38" s="32" t="b">
        <f t="shared" si="44"/>
        <v>0</v>
      </c>
      <c r="X38" s="32" t="b">
        <f t="shared" si="45"/>
        <v>0</v>
      </c>
      <c r="Y38" s="32" t="str">
        <f t="shared" si="46"/>
        <v/>
      </c>
      <c r="Z38" s="32" t="str">
        <f t="shared" si="47"/>
        <v/>
      </c>
      <c r="AA38" s="32"/>
      <c r="AB38" s="32" t="b">
        <f t="shared" si="48"/>
        <v>0</v>
      </c>
      <c r="AC38" s="32" t="b">
        <f t="shared" si="49"/>
        <v>0</v>
      </c>
      <c r="AD38" s="32" t="b">
        <f t="shared" si="50"/>
        <v>0</v>
      </c>
      <c r="AE38" s="32" t="b">
        <f t="shared" si="51"/>
        <v>0</v>
      </c>
      <c r="AF38" s="32" t="b">
        <f t="shared" si="52"/>
        <v>0</v>
      </c>
      <c r="AG38" s="32" t="b">
        <f t="shared" si="53"/>
        <v>0</v>
      </c>
      <c r="AH38" s="32" t="b">
        <f t="shared" si="54"/>
        <v>0</v>
      </c>
      <c r="AI38" s="32" t="b">
        <f t="shared" si="55"/>
        <v>0</v>
      </c>
      <c r="AJ38" s="32"/>
    </row>
    <row r="39" spans="1:36" ht="15.75" customHeight="1" x14ac:dyDescent="0.2">
      <c r="A39" s="124"/>
      <c r="B39" s="127"/>
      <c r="C39" s="33" t="str">
        <f t="shared" si="56"/>
        <v/>
      </c>
      <c r="D39" s="38"/>
      <c r="E39" s="38"/>
      <c r="F39" s="39"/>
      <c r="G39" s="39"/>
      <c r="H39" s="39"/>
      <c r="I39" s="24" t="str">
        <f t="shared" si="42"/>
        <v/>
      </c>
      <c r="J39" s="40"/>
      <c r="K39" s="37"/>
      <c r="L39" s="127"/>
      <c r="M39" s="33" t="str">
        <f t="shared" si="57"/>
        <v/>
      </c>
      <c r="N39" s="38"/>
      <c r="O39" s="38"/>
      <c r="P39" s="39"/>
      <c r="Q39" s="39"/>
      <c r="R39" s="39"/>
      <c r="S39" s="24" t="str">
        <f t="shared" si="43"/>
        <v/>
      </c>
      <c r="T39" s="40"/>
      <c r="U39" s="37"/>
      <c r="V39" s="32"/>
      <c r="W39" s="32" t="b">
        <f t="shared" si="44"/>
        <v>0</v>
      </c>
      <c r="X39" s="32" t="b">
        <f t="shared" si="45"/>
        <v>0</v>
      </c>
      <c r="Y39" s="32" t="str">
        <f t="shared" si="46"/>
        <v/>
      </c>
      <c r="Z39" s="32" t="str">
        <f t="shared" si="47"/>
        <v/>
      </c>
      <c r="AA39" s="32"/>
      <c r="AB39" s="32" t="b">
        <f t="shared" si="48"/>
        <v>0</v>
      </c>
      <c r="AC39" s="32" t="b">
        <f t="shared" si="49"/>
        <v>0</v>
      </c>
      <c r="AD39" s="32" t="b">
        <f t="shared" si="50"/>
        <v>0</v>
      </c>
      <c r="AE39" s="32" t="b">
        <f t="shared" si="51"/>
        <v>0</v>
      </c>
      <c r="AF39" s="32" t="b">
        <f t="shared" si="52"/>
        <v>0</v>
      </c>
      <c r="AG39" s="32" t="b">
        <f t="shared" si="53"/>
        <v>0</v>
      </c>
      <c r="AH39" s="32" t="b">
        <f t="shared" si="54"/>
        <v>0</v>
      </c>
      <c r="AI39" s="32" t="b">
        <f t="shared" si="55"/>
        <v>0</v>
      </c>
      <c r="AJ39" s="32"/>
    </row>
    <row r="40" spans="1:36" ht="15.75" customHeight="1" x14ac:dyDescent="0.2">
      <c r="A40" s="124"/>
      <c r="B40" s="127"/>
      <c r="C40" s="43"/>
      <c r="D40" s="44"/>
      <c r="E40" s="45" t="s">
        <v>54</v>
      </c>
      <c r="F40" s="46">
        <f t="shared" ref="F40:J40" si="58">+SUM(F30:F39)</f>
        <v>0</v>
      </c>
      <c r="G40" s="47">
        <f t="shared" si="58"/>
        <v>0</v>
      </c>
      <c r="H40" s="47">
        <f t="shared" si="58"/>
        <v>0</v>
      </c>
      <c r="I40" s="47">
        <f t="shared" si="58"/>
        <v>0</v>
      </c>
      <c r="J40" s="48">
        <f t="shared" si="58"/>
        <v>0</v>
      </c>
      <c r="K40" s="49"/>
      <c r="L40" s="127"/>
      <c r="M40" s="43"/>
      <c r="N40" s="44"/>
      <c r="O40" s="45" t="s">
        <v>54</v>
      </c>
      <c r="P40" s="46">
        <f t="shared" ref="P40:T40" si="59">+SUM(P30:P39)</f>
        <v>0</v>
      </c>
      <c r="Q40" s="47">
        <f t="shared" si="59"/>
        <v>0</v>
      </c>
      <c r="R40" s="47">
        <f t="shared" si="59"/>
        <v>0</v>
      </c>
      <c r="S40" s="47">
        <f t="shared" si="59"/>
        <v>0</v>
      </c>
      <c r="T40" s="48">
        <f t="shared" si="59"/>
        <v>0</v>
      </c>
      <c r="U40" s="49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</row>
    <row r="41" spans="1:36" ht="15.75" customHeight="1" x14ac:dyDescent="0.2">
      <c r="A41" s="125"/>
      <c r="B41" s="128"/>
      <c r="C41" s="50"/>
      <c r="D41" s="51"/>
      <c r="E41" s="52" t="s">
        <v>55</v>
      </c>
      <c r="F41" s="53">
        <f t="shared" ref="F41:J41" si="60">P28+F40</f>
        <v>0</v>
      </c>
      <c r="G41" s="53">
        <f t="shared" si="60"/>
        <v>0</v>
      </c>
      <c r="H41" s="53">
        <f t="shared" si="60"/>
        <v>0</v>
      </c>
      <c r="I41" s="53">
        <f t="shared" si="60"/>
        <v>0</v>
      </c>
      <c r="J41" s="54">
        <f t="shared" si="60"/>
        <v>0</v>
      </c>
      <c r="K41" s="55"/>
      <c r="L41" s="128"/>
      <c r="M41" s="50"/>
      <c r="N41" s="51"/>
      <c r="O41" s="52" t="s">
        <v>55</v>
      </c>
      <c r="P41" s="53">
        <f t="shared" ref="P41:T41" si="61">F41+P40</f>
        <v>0</v>
      </c>
      <c r="Q41" s="53">
        <f t="shared" si="61"/>
        <v>0</v>
      </c>
      <c r="R41" s="53">
        <f t="shared" si="61"/>
        <v>0</v>
      </c>
      <c r="S41" s="53">
        <f t="shared" si="61"/>
        <v>0</v>
      </c>
      <c r="T41" s="54">
        <f t="shared" si="61"/>
        <v>0</v>
      </c>
      <c r="U41" s="55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</row>
    <row r="42" spans="1:36" ht="15.75" customHeight="1" x14ac:dyDescent="0.2">
      <c r="A42" s="123" t="s">
        <v>110</v>
      </c>
      <c r="B42" s="25">
        <v>7</v>
      </c>
      <c r="C42" s="26" t="s">
        <v>6</v>
      </c>
      <c r="D42" s="27" t="s">
        <v>7</v>
      </c>
      <c r="E42" s="27" t="s">
        <v>8</v>
      </c>
      <c r="F42" s="28" t="s">
        <v>9</v>
      </c>
      <c r="G42" s="29" t="s">
        <v>10</v>
      </c>
      <c r="H42" s="29" t="s">
        <v>11</v>
      </c>
      <c r="I42" s="28" t="s">
        <v>12</v>
      </c>
      <c r="J42" s="30" t="s">
        <v>13</v>
      </c>
      <c r="K42" s="31"/>
      <c r="L42" s="25">
        <v>8</v>
      </c>
      <c r="M42" s="26" t="s">
        <v>6</v>
      </c>
      <c r="N42" s="27" t="s">
        <v>7</v>
      </c>
      <c r="O42" s="27" t="s">
        <v>8</v>
      </c>
      <c r="P42" s="28" t="s">
        <v>9</v>
      </c>
      <c r="Q42" s="29" t="s">
        <v>10</v>
      </c>
      <c r="R42" s="29" t="s">
        <v>11</v>
      </c>
      <c r="S42" s="28" t="s">
        <v>12</v>
      </c>
      <c r="T42" s="30" t="s">
        <v>13</v>
      </c>
      <c r="U42" s="31" t="s">
        <v>14</v>
      </c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</row>
    <row r="43" spans="1:36" ht="15.75" customHeight="1" x14ac:dyDescent="0.2">
      <c r="A43" s="124"/>
      <c r="B43" s="126" t="s">
        <v>111</v>
      </c>
      <c r="C43" s="33" t="str">
        <f>+IF(D43="","",1)</f>
        <v/>
      </c>
      <c r="D43" s="34"/>
      <c r="E43" s="34"/>
      <c r="F43" s="35"/>
      <c r="G43" s="35"/>
      <c r="H43" s="35"/>
      <c r="I43" s="24" t="str">
        <f t="shared" ref="I43:I52" si="62">IF(E43="","",F43+(G43+H43)/2)</f>
        <v/>
      </c>
      <c r="J43" s="36"/>
      <c r="K43" s="37"/>
      <c r="L43" s="126" t="s">
        <v>114</v>
      </c>
      <c r="M43" s="33" t="str">
        <f>+IF(N43="","",1)</f>
        <v/>
      </c>
      <c r="N43" s="34"/>
      <c r="O43" s="56"/>
      <c r="P43" s="35"/>
      <c r="Q43" s="35"/>
      <c r="R43" s="35"/>
      <c r="S43" s="24" t="str">
        <f t="shared" ref="S43:S52" si="63">IF(O43="","",P43+(Q43+R43)/2)</f>
        <v/>
      </c>
      <c r="T43" s="36"/>
      <c r="U43" s="37"/>
      <c r="V43" s="32"/>
      <c r="W43" s="32" t="b">
        <f t="shared" ref="W43:W52" si="64">NOT(ISERROR((FIND("Seçmeli",E43))))</f>
        <v>0</v>
      </c>
      <c r="X43" s="32" t="b">
        <f t="shared" ref="X43:X52" si="65">NOT(ISERROR((FIND("Seçmeli",O43))))</f>
        <v>0</v>
      </c>
      <c r="Y43" s="32" t="str">
        <f t="shared" ref="Y43:Y52" si="66">+IF(W43=TRUE,J43,"")</f>
        <v/>
      </c>
      <c r="Z43" s="32" t="str">
        <f t="shared" ref="Z43:Z52" si="67">+IF(X43=TRUE,T43,"")</f>
        <v/>
      </c>
      <c r="AA43" s="32"/>
      <c r="AB43" s="32" t="b">
        <f t="shared" ref="AB43:AB52" si="68">NOT(ISERROR((FIND("Bölüm",E43))))</f>
        <v>0</v>
      </c>
      <c r="AC43" s="32" t="b">
        <f t="shared" ref="AC43:AC52" si="69">NOT(ISERROR((FIND("Bölüm",O43))))</f>
        <v>0</v>
      </c>
      <c r="AD43" s="32" t="b">
        <f t="shared" ref="AD43:AD52" si="70">NOT(ISERROR((FIND("Fakülte",E43))))</f>
        <v>0</v>
      </c>
      <c r="AE43" s="32" t="b">
        <f t="shared" ref="AE43:AE52" si="71">NOT(ISERROR((FIND("Fakülte",O43))))</f>
        <v>0</v>
      </c>
      <c r="AF43" s="32" t="b">
        <f t="shared" ref="AF43:AF52" si="72">NOT(ISERROR((FIND("Üniversite",E43))))</f>
        <v>0</v>
      </c>
      <c r="AG43" s="32" t="b">
        <f t="shared" ref="AG43:AG52" si="73">NOT(ISERROR((FIND("Üniversite",O43))))</f>
        <v>0</v>
      </c>
      <c r="AH43" s="32" t="b">
        <f t="shared" ref="AH43:AH52" si="74">NOT(ISERROR((FIND("Staj",E43))))</f>
        <v>0</v>
      </c>
      <c r="AI43" s="32" t="b">
        <f t="shared" ref="AI43:AI52" si="75">NOT(ISERROR((FIND("Staj",O43))))</f>
        <v>0</v>
      </c>
      <c r="AJ43" s="32"/>
    </row>
    <row r="44" spans="1:36" ht="15.75" customHeight="1" x14ac:dyDescent="0.2">
      <c r="A44" s="124"/>
      <c r="B44" s="127"/>
      <c r="C44" s="33" t="str">
        <f t="shared" ref="C44:C52" si="76">+IF(D44="","",C43+1)</f>
        <v/>
      </c>
      <c r="D44" s="34"/>
      <c r="E44" s="34"/>
      <c r="F44" s="35"/>
      <c r="G44" s="35"/>
      <c r="H44" s="35"/>
      <c r="I44" s="24" t="str">
        <f t="shared" si="62"/>
        <v/>
      </c>
      <c r="J44" s="36"/>
      <c r="K44" s="37"/>
      <c r="L44" s="127"/>
      <c r="M44" s="33" t="str">
        <f t="shared" ref="M44:M52" si="77">+IF(N44="","",M43+1)</f>
        <v/>
      </c>
      <c r="N44" s="34"/>
      <c r="O44" s="56"/>
      <c r="P44" s="35"/>
      <c r="Q44" s="35"/>
      <c r="R44" s="35"/>
      <c r="S44" s="24" t="str">
        <f t="shared" si="63"/>
        <v/>
      </c>
      <c r="T44" s="36"/>
      <c r="U44" s="37"/>
      <c r="V44" s="32"/>
      <c r="W44" s="32" t="b">
        <f t="shared" si="64"/>
        <v>0</v>
      </c>
      <c r="X44" s="32" t="b">
        <f t="shared" si="65"/>
        <v>0</v>
      </c>
      <c r="Y44" s="32" t="str">
        <f t="shared" si="66"/>
        <v/>
      </c>
      <c r="Z44" s="32" t="str">
        <f t="shared" si="67"/>
        <v/>
      </c>
      <c r="AA44" s="32"/>
      <c r="AB44" s="32" t="b">
        <f t="shared" si="68"/>
        <v>0</v>
      </c>
      <c r="AC44" s="32" t="b">
        <f t="shared" si="69"/>
        <v>0</v>
      </c>
      <c r="AD44" s="32" t="b">
        <f t="shared" si="70"/>
        <v>0</v>
      </c>
      <c r="AE44" s="32" t="b">
        <f t="shared" si="71"/>
        <v>0</v>
      </c>
      <c r="AF44" s="32" t="b">
        <f t="shared" si="72"/>
        <v>0</v>
      </c>
      <c r="AG44" s="32" t="b">
        <f t="shared" si="73"/>
        <v>0</v>
      </c>
      <c r="AH44" s="32" t="b">
        <f t="shared" si="74"/>
        <v>0</v>
      </c>
      <c r="AI44" s="32" t="b">
        <f t="shared" si="75"/>
        <v>0</v>
      </c>
      <c r="AJ44" s="32"/>
    </row>
    <row r="45" spans="1:36" ht="15.75" customHeight="1" x14ac:dyDescent="0.2">
      <c r="A45" s="124"/>
      <c r="B45" s="127"/>
      <c r="C45" s="33" t="str">
        <f t="shared" si="76"/>
        <v/>
      </c>
      <c r="D45" s="34"/>
      <c r="E45" s="34"/>
      <c r="F45" s="35"/>
      <c r="G45" s="35"/>
      <c r="H45" s="35"/>
      <c r="I45" s="24" t="str">
        <f t="shared" si="62"/>
        <v/>
      </c>
      <c r="J45" s="36"/>
      <c r="K45" s="37"/>
      <c r="L45" s="127"/>
      <c r="M45" s="33" t="str">
        <f t="shared" si="77"/>
        <v/>
      </c>
      <c r="N45" s="34"/>
      <c r="O45" s="57"/>
      <c r="P45" s="35"/>
      <c r="Q45" s="35"/>
      <c r="R45" s="35"/>
      <c r="S45" s="24" t="str">
        <f t="shared" si="63"/>
        <v/>
      </c>
      <c r="T45" s="36"/>
      <c r="U45" s="37"/>
      <c r="V45" s="32"/>
      <c r="W45" s="32" t="b">
        <f t="shared" si="64"/>
        <v>0</v>
      </c>
      <c r="X45" s="32" t="b">
        <f t="shared" si="65"/>
        <v>0</v>
      </c>
      <c r="Y45" s="32" t="str">
        <f t="shared" si="66"/>
        <v/>
      </c>
      <c r="Z45" s="32" t="str">
        <f t="shared" si="67"/>
        <v/>
      </c>
      <c r="AA45" s="32"/>
      <c r="AB45" s="32" t="b">
        <f t="shared" si="68"/>
        <v>0</v>
      </c>
      <c r="AC45" s="32" t="b">
        <f t="shared" si="69"/>
        <v>0</v>
      </c>
      <c r="AD45" s="32" t="b">
        <f t="shared" si="70"/>
        <v>0</v>
      </c>
      <c r="AE45" s="32" t="b">
        <f t="shared" si="71"/>
        <v>0</v>
      </c>
      <c r="AF45" s="32" t="b">
        <f t="shared" si="72"/>
        <v>0</v>
      </c>
      <c r="AG45" s="32" t="b">
        <f t="shared" si="73"/>
        <v>0</v>
      </c>
      <c r="AH45" s="32" t="b">
        <f t="shared" si="74"/>
        <v>0</v>
      </c>
      <c r="AI45" s="32" t="b">
        <f t="shared" si="75"/>
        <v>0</v>
      </c>
      <c r="AJ45" s="32"/>
    </row>
    <row r="46" spans="1:36" ht="15.75" customHeight="1" x14ac:dyDescent="0.2">
      <c r="A46" s="124"/>
      <c r="B46" s="127"/>
      <c r="C46" s="33" t="str">
        <f t="shared" si="76"/>
        <v/>
      </c>
      <c r="D46" s="34"/>
      <c r="E46" s="34"/>
      <c r="F46" s="35"/>
      <c r="G46" s="35"/>
      <c r="H46" s="35"/>
      <c r="I46" s="24" t="str">
        <f t="shared" si="62"/>
        <v/>
      </c>
      <c r="J46" s="36"/>
      <c r="K46" s="37"/>
      <c r="L46" s="127"/>
      <c r="M46" s="33" t="str">
        <f t="shared" si="77"/>
        <v/>
      </c>
      <c r="N46" s="34"/>
      <c r="O46" s="34"/>
      <c r="P46" s="35"/>
      <c r="Q46" s="35"/>
      <c r="R46" s="35"/>
      <c r="S46" s="24" t="str">
        <f t="shared" si="63"/>
        <v/>
      </c>
      <c r="T46" s="36"/>
      <c r="U46" s="37"/>
      <c r="V46" s="32"/>
      <c r="W46" s="32" t="b">
        <f t="shared" si="64"/>
        <v>0</v>
      </c>
      <c r="X46" s="32" t="b">
        <f t="shared" si="65"/>
        <v>0</v>
      </c>
      <c r="Y46" s="32" t="str">
        <f t="shared" si="66"/>
        <v/>
      </c>
      <c r="Z46" s="32" t="str">
        <f t="shared" si="67"/>
        <v/>
      </c>
      <c r="AA46" s="32"/>
      <c r="AB46" s="32" t="b">
        <f t="shared" si="68"/>
        <v>0</v>
      </c>
      <c r="AC46" s="32" t="b">
        <f t="shared" si="69"/>
        <v>0</v>
      </c>
      <c r="AD46" s="32" t="b">
        <f t="shared" si="70"/>
        <v>0</v>
      </c>
      <c r="AE46" s="32" t="b">
        <f t="shared" si="71"/>
        <v>0</v>
      </c>
      <c r="AF46" s="32" t="b">
        <f t="shared" si="72"/>
        <v>0</v>
      </c>
      <c r="AG46" s="32" t="b">
        <f t="shared" si="73"/>
        <v>0</v>
      </c>
      <c r="AH46" s="32" t="b">
        <f t="shared" si="74"/>
        <v>0</v>
      </c>
      <c r="AI46" s="32" t="b">
        <f t="shared" si="75"/>
        <v>0</v>
      </c>
      <c r="AJ46" s="32"/>
    </row>
    <row r="47" spans="1:36" ht="15.75" customHeight="1" x14ac:dyDescent="0.2">
      <c r="A47" s="124"/>
      <c r="B47" s="127"/>
      <c r="C47" s="33" t="str">
        <f t="shared" si="76"/>
        <v/>
      </c>
      <c r="D47" s="38"/>
      <c r="E47" s="38"/>
      <c r="F47" s="39"/>
      <c r="G47" s="39"/>
      <c r="H47" s="39"/>
      <c r="I47" s="24" t="str">
        <f t="shared" si="62"/>
        <v/>
      </c>
      <c r="J47" s="40"/>
      <c r="K47" s="37"/>
      <c r="L47" s="127"/>
      <c r="M47" s="33" t="str">
        <f t="shared" si="77"/>
        <v/>
      </c>
      <c r="N47" s="38"/>
      <c r="O47" s="38"/>
      <c r="P47" s="39"/>
      <c r="Q47" s="39"/>
      <c r="R47" s="39"/>
      <c r="S47" s="24" t="str">
        <f t="shared" si="63"/>
        <v/>
      </c>
      <c r="T47" s="40"/>
      <c r="U47" s="37"/>
      <c r="V47" s="32"/>
      <c r="W47" s="32" t="b">
        <f t="shared" si="64"/>
        <v>0</v>
      </c>
      <c r="X47" s="32" t="b">
        <f t="shared" si="65"/>
        <v>0</v>
      </c>
      <c r="Y47" s="32" t="str">
        <f t="shared" si="66"/>
        <v/>
      </c>
      <c r="Z47" s="32" t="str">
        <f t="shared" si="67"/>
        <v/>
      </c>
      <c r="AA47" s="32"/>
      <c r="AB47" s="32" t="b">
        <f t="shared" si="68"/>
        <v>0</v>
      </c>
      <c r="AC47" s="32" t="b">
        <f t="shared" si="69"/>
        <v>0</v>
      </c>
      <c r="AD47" s="32" t="b">
        <f t="shared" si="70"/>
        <v>0</v>
      </c>
      <c r="AE47" s="32" t="b">
        <f t="shared" si="71"/>
        <v>0</v>
      </c>
      <c r="AF47" s="32" t="b">
        <f t="shared" si="72"/>
        <v>0</v>
      </c>
      <c r="AG47" s="32" t="b">
        <f t="shared" si="73"/>
        <v>0</v>
      </c>
      <c r="AH47" s="32" t="b">
        <f t="shared" si="74"/>
        <v>0</v>
      </c>
      <c r="AI47" s="32" t="b">
        <f t="shared" si="75"/>
        <v>0</v>
      </c>
      <c r="AJ47" s="32"/>
    </row>
    <row r="48" spans="1:36" ht="15.75" customHeight="1" x14ac:dyDescent="0.2">
      <c r="A48" s="124"/>
      <c r="B48" s="127"/>
      <c r="C48" s="33" t="str">
        <f t="shared" si="76"/>
        <v/>
      </c>
      <c r="D48" s="38"/>
      <c r="E48" s="38"/>
      <c r="F48" s="39"/>
      <c r="G48" s="39"/>
      <c r="H48" s="39"/>
      <c r="I48" s="24" t="str">
        <f t="shared" si="62"/>
        <v/>
      </c>
      <c r="J48" s="40"/>
      <c r="K48" s="37"/>
      <c r="L48" s="127"/>
      <c r="M48" s="33" t="str">
        <f t="shared" si="77"/>
        <v/>
      </c>
      <c r="N48" s="38"/>
      <c r="O48" s="38"/>
      <c r="P48" s="39"/>
      <c r="Q48" s="39"/>
      <c r="R48" s="39"/>
      <c r="S48" s="24" t="str">
        <f t="shared" si="63"/>
        <v/>
      </c>
      <c r="T48" s="40"/>
      <c r="U48" s="37"/>
      <c r="V48" s="32"/>
      <c r="W48" s="32" t="b">
        <f t="shared" si="64"/>
        <v>0</v>
      </c>
      <c r="X48" s="32" t="b">
        <f t="shared" si="65"/>
        <v>0</v>
      </c>
      <c r="Y48" s="32" t="str">
        <f t="shared" si="66"/>
        <v/>
      </c>
      <c r="Z48" s="32" t="str">
        <f t="shared" si="67"/>
        <v/>
      </c>
      <c r="AA48" s="32"/>
      <c r="AB48" s="32" t="b">
        <f t="shared" si="68"/>
        <v>0</v>
      </c>
      <c r="AC48" s="32" t="b">
        <f t="shared" si="69"/>
        <v>0</v>
      </c>
      <c r="AD48" s="32" t="b">
        <f t="shared" si="70"/>
        <v>0</v>
      </c>
      <c r="AE48" s="32" t="b">
        <f t="shared" si="71"/>
        <v>0</v>
      </c>
      <c r="AF48" s="32" t="b">
        <f t="shared" si="72"/>
        <v>0</v>
      </c>
      <c r="AG48" s="32" t="b">
        <f t="shared" si="73"/>
        <v>0</v>
      </c>
      <c r="AH48" s="32" t="b">
        <f t="shared" si="74"/>
        <v>0</v>
      </c>
      <c r="AI48" s="32" t="b">
        <f t="shared" si="75"/>
        <v>0</v>
      </c>
      <c r="AJ48" s="32"/>
    </row>
    <row r="49" spans="1:36" ht="15.75" customHeight="1" x14ac:dyDescent="0.2">
      <c r="A49" s="124"/>
      <c r="B49" s="127"/>
      <c r="C49" s="33" t="str">
        <f t="shared" si="76"/>
        <v/>
      </c>
      <c r="D49" s="38"/>
      <c r="E49" s="38"/>
      <c r="F49" s="39"/>
      <c r="G49" s="39"/>
      <c r="H49" s="39"/>
      <c r="I49" s="24" t="str">
        <f t="shared" si="62"/>
        <v/>
      </c>
      <c r="J49" s="40"/>
      <c r="K49" s="37"/>
      <c r="L49" s="127"/>
      <c r="M49" s="33" t="str">
        <f t="shared" si="77"/>
        <v/>
      </c>
      <c r="N49" s="38"/>
      <c r="O49" s="38"/>
      <c r="P49" s="39"/>
      <c r="Q49" s="39"/>
      <c r="R49" s="39"/>
      <c r="S49" s="24" t="str">
        <f t="shared" si="63"/>
        <v/>
      </c>
      <c r="T49" s="40"/>
      <c r="U49" s="37"/>
      <c r="V49" s="32"/>
      <c r="W49" s="32" t="b">
        <f t="shared" si="64"/>
        <v>0</v>
      </c>
      <c r="X49" s="32" t="b">
        <f t="shared" si="65"/>
        <v>0</v>
      </c>
      <c r="Y49" s="32" t="str">
        <f t="shared" si="66"/>
        <v/>
      </c>
      <c r="Z49" s="32" t="str">
        <f t="shared" si="67"/>
        <v/>
      </c>
      <c r="AA49" s="32"/>
      <c r="AB49" s="32" t="b">
        <f t="shared" si="68"/>
        <v>0</v>
      </c>
      <c r="AC49" s="32" t="b">
        <f t="shared" si="69"/>
        <v>0</v>
      </c>
      <c r="AD49" s="32" t="b">
        <f t="shared" si="70"/>
        <v>0</v>
      </c>
      <c r="AE49" s="32" t="b">
        <f t="shared" si="71"/>
        <v>0</v>
      </c>
      <c r="AF49" s="32" t="b">
        <f t="shared" si="72"/>
        <v>0</v>
      </c>
      <c r="AG49" s="32" t="b">
        <f t="shared" si="73"/>
        <v>0</v>
      </c>
      <c r="AH49" s="32" t="b">
        <f t="shared" si="74"/>
        <v>0</v>
      </c>
      <c r="AI49" s="32" t="b">
        <f t="shared" si="75"/>
        <v>0</v>
      </c>
      <c r="AJ49" s="32"/>
    </row>
    <row r="50" spans="1:36" ht="15.75" customHeight="1" x14ac:dyDescent="0.2">
      <c r="A50" s="124"/>
      <c r="B50" s="127"/>
      <c r="C50" s="33" t="str">
        <f t="shared" si="76"/>
        <v/>
      </c>
      <c r="D50" s="38"/>
      <c r="E50" s="38"/>
      <c r="F50" s="39"/>
      <c r="G50" s="39"/>
      <c r="H50" s="39"/>
      <c r="I50" s="24" t="str">
        <f t="shared" si="62"/>
        <v/>
      </c>
      <c r="J50" s="40"/>
      <c r="K50" s="37"/>
      <c r="L50" s="127"/>
      <c r="M50" s="33" t="str">
        <f t="shared" si="77"/>
        <v/>
      </c>
      <c r="N50" s="38"/>
      <c r="O50" s="38"/>
      <c r="P50" s="39"/>
      <c r="Q50" s="39"/>
      <c r="R50" s="39"/>
      <c r="S50" s="24" t="str">
        <f t="shared" si="63"/>
        <v/>
      </c>
      <c r="T50" s="40"/>
      <c r="U50" s="37"/>
      <c r="V50" s="32"/>
      <c r="W50" s="32" t="b">
        <f t="shared" si="64"/>
        <v>0</v>
      </c>
      <c r="X50" s="32" t="b">
        <f t="shared" si="65"/>
        <v>0</v>
      </c>
      <c r="Y50" s="32" t="str">
        <f t="shared" si="66"/>
        <v/>
      </c>
      <c r="Z50" s="32" t="str">
        <f t="shared" si="67"/>
        <v/>
      </c>
      <c r="AA50" s="32"/>
      <c r="AB50" s="32" t="b">
        <f t="shared" si="68"/>
        <v>0</v>
      </c>
      <c r="AC50" s="32" t="b">
        <f t="shared" si="69"/>
        <v>0</v>
      </c>
      <c r="AD50" s="32" t="b">
        <f t="shared" si="70"/>
        <v>0</v>
      </c>
      <c r="AE50" s="32" t="b">
        <f t="shared" si="71"/>
        <v>0</v>
      </c>
      <c r="AF50" s="32" t="b">
        <f t="shared" si="72"/>
        <v>0</v>
      </c>
      <c r="AG50" s="32" t="b">
        <f t="shared" si="73"/>
        <v>0</v>
      </c>
      <c r="AH50" s="32" t="b">
        <f t="shared" si="74"/>
        <v>0</v>
      </c>
      <c r="AI50" s="32" t="b">
        <f t="shared" si="75"/>
        <v>0</v>
      </c>
      <c r="AJ50" s="32"/>
    </row>
    <row r="51" spans="1:36" ht="15.75" customHeight="1" x14ac:dyDescent="0.2">
      <c r="A51" s="124"/>
      <c r="B51" s="127"/>
      <c r="C51" s="33" t="str">
        <f t="shared" si="76"/>
        <v/>
      </c>
      <c r="D51" s="38"/>
      <c r="E51" s="38"/>
      <c r="F51" s="39"/>
      <c r="G51" s="39"/>
      <c r="H51" s="39"/>
      <c r="I51" s="24" t="str">
        <f t="shared" si="62"/>
        <v/>
      </c>
      <c r="J51" s="40"/>
      <c r="K51" s="37"/>
      <c r="L51" s="127"/>
      <c r="M51" s="33" t="str">
        <f t="shared" si="77"/>
        <v/>
      </c>
      <c r="N51" s="38"/>
      <c r="O51" s="38"/>
      <c r="P51" s="39"/>
      <c r="Q51" s="39"/>
      <c r="R51" s="39"/>
      <c r="S51" s="24" t="str">
        <f t="shared" si="63"/>
        <v/>
      </c>
      <c r="T51" s="40"/>
      <c r="U51" s="37"/>
      <c r="V51" s="32"/>
      <c r="W51" s="32" t="b">
        <f t="shared" si="64"/>
        <v>0</v>
      </c>
      <c r="X51" s="32" t="b">
        <f t="shared" si="65"/>
        <v>0</v>
      </c>
      <c r="Y51" s="32" t="str">
        <f t="shared" si="66"/>
        <v/>
      </c>
      <c r="Z51" s="32" t="str">
        <f t="shared" si="67"/>
        <v/>
      </c>
      <c r="AA51" s="32"/>
      <c r="AB51" s="32" t="b">
        <f t="shared" si="68"/>
        <v>0</v>
      </c>
      <c r="AC51" s="32" t="b">
        <f t="shared" si="69"/>
        <v>0</v>
      </c>
      <c r="AD51" s="32" t="b">
        <f t="shared" si="70"/>
        <v>0</v>
      </c>
      <c r="AE51" s="32" t="b">
        <f t="shared" si="71"/>
        <v>0</v>
      </c>
      <c r="AF51" s="32" t="b">
        <f t="shared" si="72"/>
        <v>0</v>
      </c>
      <c r="AG51" s="32" t="b">
        <f t="shared" si="73"/>
        <v>0</v>
      </c>
      <c r="AH51" s="32" t="b">
        <f t="shared" si="74"/>
        <v>0</v>
      </c>
      <c r="AI51" s="32" t="b">
        <f t="shared" si="75"/>
        <v>0</v>
      </c>
      <c r="AJ51" s="32"/>
    </row>
    <row r="52" spans="1:36" ht="15.75" customHeight="1" x14ac:dyDescent="0.2">
      <c r="A52" s="124"/>
      <c r="B52" s="127"/>
      <c r="C52" s="33" t="str">
        <f t="shared" si="76"/>
        <v/>
      </c>
      <c r="D52" s="38"/>
      <c r="E52" s="38"/>
      <c r="F52" s="39"/>
      <c r="G52" s="39"/>
      <c r="H52" s="39"/>
      <c r="I52" s="24" t="str">
        <f t="shared" si="62"/>
        <v/>
      </c>
      <c r="J52" s="40"/>
      <c r="K52" s="37"/>
      <c r="L52" s="127"/>
      <c r="M52" s="33" t="str">
        <f t="shared" si="77"/>
        <v/>
      </c>
      <c r="N52" s="38"/>
      <c r="O52" s="38"/>
      <c r="P52" s="39"/>
      <c r="Q52" s="39"/>
      <c r="R52" s="39"/>
      <c r="S52" s="24" t="str">
        <f t="shared" si="63"/>
        <v/>
      </c>
      <c r="T52" s="40"/>
      <c r="U52" s="37"/>
      <c r="V52" s="32"/>
      <c r="W52" s="32" t="b">
        <f t="shared" si="64"/>
        <v>0</v>
      </c>
      <c r="X52" s="32" t="b">
        <f t="shared" si="65"/>
        <v>0</v>
      </c>
      <c r="Y52" s="32" t="str">
        <f t="shared" si="66"/>
        <v/>
      </c>
      <c r="Z52" s="32" t="str">
        <f t="shared" si="67"/>
        <v/>
      </c>
      <c r="AA52" s="32"/>
      <c r="AB52" s="32" t="b">
        <f t="shared" si="68"/>
        <v>0</v>
      </c>
      <c r="AC52" s="32" t="b">
        <f t="shared" si="69"/>
        <v>0</v>
      </c>
      <c r="AD52" s="32" t="b">
        <f t="shared" si="70"/>
        <v>0</v>
      </c>
      <c r="AE52" s="32" t="b">
        <f t="shared" si="71"/>
        <v>0</v>
      </c>
      <c r="AF52" s="32" t="b">
        <f t="shared" si="72"/>
        <v>0</v>
      </c>
      <c r="AG52" s="32" t="b">
        <f t="shared" si="73"/>
        <v>0</v>
      </c>
      <c r="AH52" s="32" t="b">
        <f t="shared" si="74"/>
        <v>0</v>
      </c>
      <c r="AI52" s="32" t="b">
        <f t="shared" si="75"/>
        <v>0</v>
      </c>
      <c r="AJ52" s="32"/>
    </row>
    <row r="53" spans="1:36" ht="15.75" customHeight="1" x14ac:dyDescent="0.2">
      <c r="A53" s="124"/>
      <c r="B53" s="127"/>
      <c r="C53" s="43"/>
      <c r="D53" s="44"/>
      <c r="E53" s="45" t="s">
        <v>54</v>
      </c>
      <c r="F53" s="46">
        <f t="shared" ref="F53:J53" si="78">+SUM(F43:F52)</f>
        <v>0</v>
      </c>
      <c r="G53" s="47">
        <f t="shared" si="78"/>
        <v>0</v>
      </c>
      <c r="H53" s="47">
        <f t="shared" si="78"/>
        <v>0</v>
      </c>
      <c r="I53" s="47">
        <f t="shared" si="78"/>
        <v>0</v>
      </c>
      <c r="J53" s="48">
        <f t="shared" si="78"/>
        <v>0</v>
      </c>
      <c r="K53" s="49"/>
      <c r="L53" s="127"/>
      <c r="M53" s="43"/>
      <c r="N53" s="44"/>
      <c r="O53" s="45" t="s">
        <v>54</v>
      </c>
      <c r="P53" s="46">
        <f t="shared" ref="P53:T53" si="79">+SUM(P43:P52)</f>
        <v>0</v>
      </c>
      <c r="Q53" s="47">
        <f t="shared" si="79"/>
        <v>0</v>
      </c>
      <c r="R53" s="47">
        <f t="shared" si="79"/>
        <v>0</v>
      </c>
      <c r="S53" s="47">
        <f t="shared" si="79"/>
        <v>0</v>
      </c>
      <c r="T53" s="48">
        <f t="shared" si="79"/>
        <v>0</v>
      </c>
      <c r="U53" s="49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</row>
    <row r="54" spans="1:36" ht="15.75" customHeight="1" x14ac:dyDescent="0.2">
      <c r="A54" s="125"/>
      <c r="B54" s="128"/>
      <c r="C54" s="58"/>
      <c r="D54" s="59"/>
      <c r="E54" s="60" t="s">
        <v>55</v>
      </c>
      <c r="F54" s="61">
        <f t="shared" ref="F54:J54" si="80">P41+F53</f>
        <v>0</v>
      </c>
      <c r="G54" s="61">
        <f t="shared" si="80"/>
        <v>0</v>
      </c>
      <c r="H54" s="61">
        <f t="shared" si="80"/>
        <v>0</v>
      </c>
      <c r="I54" s="61">
        <f t="shared" si="80"/>
        <v>0</v>
      </c>
      <c r="J54" s="62">
        <f t="shared" si="80"/>
        <v>0</v>
      </c>
      <c r="K54" s="63"/>
      <c r="L54" s="128"/>
      <c r="M54" s="58"/>
      <c r="N54" s="59"/>
      <c r="O54" s="60" t="s">
        <v>125</v>
      </c>
      <c r="P54" s="61">
        <f t="shared" ref="P54:T54" si="81">F54+P53</f>
        <v>0</v>
      </c>
      <c r="Q54" s="61">
        <f t="shared" si="81"/>
        <v>0</v>
      </c>
      <c r="R54" s="61">
        <f t="shared" si="81"/>
        <v>0</v>
      </c>
      <c r="S54" s="61">
        <f t="shared" si="81"/>
        <v>0</v>
      </c>
      <c r="T54" s="62">
        <f t="shared" si="81"/>
        <v>0</v>
      </c>
      <c r="U54" s="63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</row>
    <row r="55" spans="1:36" ht="15.75" hidden="1" customHeight="1" x14ac:dyDescent="0.2">
      <c r="A55" s="7"/>
      <c r="B55" s="64"/>
      <c r="C55" s="5"/>
      <c r="D55" s="64"/>
      <c r="E55" s="65"/>
      <c r="F55" s="65"/>
      <c r="G55" s="65"/>
      <c r="H55" s="65"/>
      <c r="I55" s="64"/>
      <c r="J55" s="66"/>
      <c r="K55" s="65"/>
      <c r="L55" s="64"/>
      <c r="M55" s="5"/>
      <c r="N55" s="64"/>
      <c r="O55" s="8" t="s">
        <v>0</v>
      </c>
      <c r="P55" s="67">
        <f t="shared" ref="P55:T55" si="82">+F14+P14+F27+P27+F40+P40+F53+P53</f>
        <v>0</v>
      </c>
      <c r="Q55" s="67">
        <f t="shared" si="82"/>
        <v>0</v>
      </c>
      <c r="R55" s="67">
        <f t="shared" si="82"/>
        <v>0</v>
      </c>
      <c r="S55" s="68">
        <f t="shared" si="82"/>
        <v>0</v>
      </c>
      <c r="T55" s="69">
        <f t="shared" si="82"/>
        <v>0</v>
      </c>
      <c r="U55" s="70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</row>
    <row r="56" spans="1:36" ht="15.75" customHeight="1" x14ac:dyDescent="0.2">
      <c r="A56" s="1"/>
      <c r="B56" s="51"/>
      <c r="C56" s="72"/>
      <c r="D56" s="51"/>
      <c r="E56" s="73"/>
      <c r="F56" s="73"/>
      <c r="G56" s="73"/>
      <c r="H56" s="73"/>
      <c r="I56" s="51"/>
      <c r="J56" s="74"/>
      <c r="K56" s="73"/>
      <c r="L56" s="51"/>
      <c r="M56" s="72"/>
      <c r="N56" s="51"/>
      <c r="O56" s="32"/>
      <c r="P56" s="32"/>
      <c r="Q56" s="32"/>
      <c r="R56" s="32"/>
      <c r="S56" s="32"/>
      <c r="T56" s="32"/>
      <c r="U56" s="3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</row>
    <row r="57" spans="1:36" ht="15.75" customHeight="1" x14ac:dyDescent="0.2">
      <c r="A57" s="7"/>
      <c r="B57" s="64"/>
      <c r="C57" s="5"/>
      <c r="D57" s="64"/>
      <c r="E57" s="65"/>
      <c r="F57" s="65"/>
      <c r="G57" s="65"/>
      <c r="H57" s="65"/>
      <c r="I57" s="64"/>
      <c r="J57" s="66"/>
      <c r="K57" s="65"/>
      <c r="L57" s="64"/>
      <c r="M57" s="5"/>
      <c r="N57" s="64"/>
      <c r="O57" s="75"/>
      <c r="P57" s="76"/>
      <c r="Q57" s="76"/>
      <c r="R57" s="8" t="s">
        <v>126</v>
      </c>
      <c r="S57" s="120">
        <f>Y1+Z1</f>
        <v>0</v>
      </c>
      <c r="T57" s="121"/>
      <c r="U57" s="70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</row>
    <row r="58" spans="1:36" ht="15.75" customHeight="1" x14ac:dyDescent="0.2">
      <c r="A58" s="7"/>
      <c r="B58" s="64"/>
      <c r="C58" s="5"/>
      <c r="D58" s="64"/>
      <c r="E58" s="65"/>
      <c r="F58" s="65"/>
      <c r="G58" s="65"/>
      <c r="H58" s="65"/>
      <c r="I58" s="64"/>
      <c r="J58" s="66"/>
      <c r="K58" s="65"/>
      <c r="L58" s="64"/>
      <c r="M58" s="5"/>
      <c r="N58" s="64"/>
      <c r="O58" s="75"/>
      <c r="P58" s="76"/>
      <c r="Q58" s="76"/>
      <c r="R58" s="77" t="s">
        <v>127</v>
      </c>
      <c r="S58" s="122" t="e">
        <f>V1</f>
        <v>#DIV/0!</v>
      </c>
      <c r="T58" s="121"/>
      <c r="U58" s="70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</row>
    <row r="59" spans="1:36" ht="11.25" customHeight="1" x14ac:dyDescent="0.2">
      <c r="A59" s="78"/>
      <c r="B59" s="73"/>
      <c r="C59" s="73"/>
      <c r="D59" s="73"/>
      <c r="E59" s="73"/>
      <c r="F59" s="73"/>
      <c r="G59" s="73"/>
      <c r="H59" s="73"/>
      <c r="I59" s="51"/>
      <c r="J59" s="74"/>
      <c r="K59" s="73"/>
      <c r="L59" s="73"/>
      <c r="M59" s="79"/>
      <c r="N59" s="73"/>
      <c r="O59" s="73"/>
      <c r="P59" s="73"/>
      <c r="Q59" s="73"/>
      <c r="R59" s="73"/>
      <c r="S59" s="51"/>
      <c r="T59" s="74"/>
      <c r="U59" s="73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</row>
    <row r="60" spans="1:36" ht="11.25" customHeight="1" x14ac:dyDescent="0.2">
      <c r="A60" s="78"/>
      <c r="B60" s="73"/>
      <c r="C60" s="79"/>
      <c r="D60" s="73"/>
      <c r="E60" s="73"/>
      <c r="F60" s="32"/>
      <c r="G60" s="32"/>
      <c r="H60" s="32"/>
      <c r="I60" s="22"/>
      <c r="J60" s="111"/>
      <c r="K60" s="112"/>
      <c r="L60" s="73"/>
      <c r="M60" s="79"/>
      <c r="N60" s="73"/>
      <c r="O60" s="73"/>
      <c r="P60" s="32"/>
      <c r="Q60" s="32"/>
      <c r="R60" s="32"/>
      <c r="S60" s="22"/>
      <c r="T60" s="111"/>
      <c r="U60" s="11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</row>
    <row r="61" spans="1:36" ht="11.25" customHeight="1" x14ac:dyDescent="0.2">
      <c r="A61" s="78"/>
      <c r="B61" s="73"/>
      <c r="C61" s="79"/>
      <c r="D61" s="73"/>
      <c r="E61" s="73"/>
      <c r="F61" s="32"/>
      <c r="G61" s="32"/>
      <c r="H61" s="32"/>
      <c r="I61" s="22"/>
      <c r="J61" s="111"/>
      <c r="K61" s="112"/>
      <c r="L61" s="73"/>
      <c r="M61" s="79"/>
      <c r="N61" s="73"/>
      <c r="O61" s="73"/>
      <c r="P61" s="32"/>
      <c r="Q61" s="32"/>
      <c r="R61" s="32"/>
      <c r="S61" s="22"/>
      <c r="T61" s="111"/>
      <c r="U61" s="11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</row>
    <row r="62" spans="1:36" ht="11.25" customHeight="1" x14ac:dyDescent="0.2">
      <c r="A62" s="78"/>
      <c r="B62" s="73"/>
      <c r="C62" s="79"/>
      <c r="D62" s="73"/>
      <c r="E62" s="73"/>
      <c r="F62" s="32"/>
      <c r="G62" s="32"/>
      <c r="H62" s="32"/>
      <c r="I62" s="22"/>
      <c r="J62" s="111"/>
      <c r="K62" s="112"/>
      <c r="L62" s="73"/>
      <c r="M62" s="79"/>
      <c r="N62" s="73"/>
      <c r="O62" s="73"/>
      <c r="P62" s="32"/>
      <c r="Q62" s="32"/>
      <c r="R62" s="32"/>
      <c r="S62" s="22"/>
      <c r="T62" s="111"/>
      <c r="U62" s="11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</row>
    <row r="63" spans="1:36" ht="11.25" customHeight="1" x14ac:dyDescent="0.2">
      <c r="A63" s="78"/>
      <c r="B63" s="73"/>
      <c r="C63" s="79"/>
      <c r="D63" s="73"/>
      <c r="E63" s="73"/>
      <c r="F63" s="32"/>
      <c r="G63" s="32"/>
      <c r="H63" s="32"/>
      <c r="I63" s="22"/>
      <c r="J63" s="111"/>
      <c r="K63" s="112"/>
      <c r="L63" s="73"/>
      <c r="M63" s="79"/>
      <c r="N63" s="73"/>
      <c r="O63" s="73"/>
      <c r="P63" s="32"/>
      <c r="Q63" s="32"/>
      <c r="R63" s="32"/>
      <c r="S63" s="22"/>
      <c r="T63" s="111"/>
      <c r="U63" s="11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</row>
    <row r="64" spans="1:36" ht="11.25" customHeight="1" x14ac:dyDescent="0.2">
      <c r="A64" s="78"/>
      <c r="B64" s="73"/>
      <c r="C64" s="79"/>
      <c r="D64" s="73"/>
      <c r="E64" s="73"/>
      <c r="F64" s="32"/>
      <c r="G64" s="32"/>
      <c r="H64" s="32"/>
      <c r="I64" s="22"/>
      <c r="J64" s="111"/>
      <c r="K64" s="112"/>
      <c r="L64" s="73"/>
      <c r="M64" s="79"/>
      <c r="N64" s="73"/>
      <c r="O64" s="73"/>
      <c r="P64" s="32"/>
      <c r="Q64" s="32"/>
      <c r="R64" s="32"/>
      <c r="S64" s="22"/>
      <c r="T64" s="111"/>
      <c r="U64" s="11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</row>
    <row r="65" spans="1:36" ht="11.25" customHeight="1" x14ac:dyDescent="0.2">
      <c r="A65" s="78"/>
      <c r="B65" s="73"/>
      <c r="C65" s="79"/>
      <c r="D65" s="73"/>
      <c r="E65" s="73"/>
      <c r="F65" s="32"/>
      <c r="G65" s="32"/>
      <c r="H65" s="32"/>
      <c r="I65" s="22"/>
      <c r="J65" s="111"/>
      <c r="K65" s="112"/>
      <c r="L65" s="73"/>
      <c r="M65" s="79"/>
      <c r="N65" s="73"/>
      <c r="O65" s="73"/>
      <c r="P65" s="32"/>
      <c r="Q65" s="32"/>
      <c r="R65" s="32"/>
      <c r="S65" s="22"/>
      <c r="T65" s="111"/>
      <c r="U65" s="11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</row>
    <row r="66" spans="1:36" ht="11.25" customHeight="1" x14ac:dyDescent="0.2">
      <c r="A66" s="78"/>
      <c r="B66" s="73"/>
      <c r="C66" s="79"/>
      <c r="D66" s="73"/>
      <c r="E66" s="73"/>
      <c r="F66" s="32"/>
      <c r="G66" s="32"/>
      <c r="H66" s="32"/>
      <c r="I66" s="22"/>
      <c r="J66" s="111"/>
      <c r="K66" s="112"/>
      <c r="L66" s="73"/>
      <c r="M66" s="79"/>
      <c r="N66" s="73"/>
      <c r="O66" s="73"/>
      <c r="P66" s="32"/>
      <c r="Q66" s="32"/>
      <c r="R66" s="32"/>
      <c r="S66" s="22"/>
      <c r="T66" s="111"/>
      <c r="U66" s="11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</row>
    <row r="67" spans="1:36" ht="11.25" customHeight="1" x14ac:dyDescent="0.2">
      <c r="A67" s="78"/>
      <c r="B67" s="73"/>
      <c r="C67" s="79"/>
      <c r="D67" s="73"/>
      <c r="E67" s="73"/>
      <c r="F67" s="32"/>
      <c r="G67" s="32"/>
      <c r="H67" s="32"/>
      <c r="I67" s="22"/>
      <c r="J67" s="111"/>
      <c r="K67" s="112"/>
      <c r="L67" s="73"/>
      <c r="M67" s="79"/>
      <c r="N67" s="73"/>
      <c r="O67" s="73"/>
      <c r="P67" s="32"/>
      <c r="Q67" s="32"/>
      <c r="R67" s="32"/>
      <c r="S67" s="22"/>
      <c r="T67" s="111"/>
      <c r="U67" s="11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</row>
    <row r="68" spans="1:36" ht="11.25" customHeight="1" x14ac:dyDescent="0.2">
      <c r="A68" s="78"/>
      <c r="B68" s="73"/>
      <c r="C68" s="79"/>
      <c r="D68" s="73"/>
      <c r="E68" s="73"/>
      <c r="F68" s="32"/>
      <c r="G68" s="32"/>
      <c r="H68" s="32"/>
      <c r="I68" s="22"/>
      <c r="J68" s="111"/>
      <c r="K68" s="112"/>
      <c r="L68" s="73"/>
      <c r="M68" s="79"/>
      <c r="N68" s="73"/>
      <c r="O68" s="73"/>
      <c r="P68" s="32"/>
      <c r="Q68" s="32"/>
      <c r="R68" s="32"/>
      <c r="S68" s="22"/>
      <c r="T68" s="111"/>
      <c r="U68" s="11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</row>
    <row r="69" spans="1:36" ht="11.25" customHeight="1" x14ac:dyDescent="0.2">
      <c r="A69" s="78"/>
      <c r="B69" s="73"/>
      <c r="C69" s="79"/>
      <c r="D69" s="73"/>
      <c r="E69" s="73"/>
      <c r="F69" s="32"/>
      <c r="G69" s="32"/>
      <c r="H69" s="32"/>
      <c r="I69" s="22"/>
      <c r="J69" s="111"/>
      <c r="K69" s="112"/>
      <c r="L69" s="73"/>
      <c r="M69" s="79"/>
      <c r="N69" s="73"/>
      <c r="O69" s="73"/>
      <c r="P69" s="32"/>
      <c r="Q69" s="32"/>
      <c r="R69" s="32"/>
      <c r="S69" s="22"/>
      <c r="T69" s="111"/>
      <c r="U69" s="11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</row>
    <row r="70" spans="1:36" ht="11.25" customHeight="1" x14ac:dyDescent="0.2">
      <c r="A70" s="78"/>
      <c r="B70" s="73"/>
      <c r="C70" s="79"/>
      <c r="D70" s="73"/>
      <c r="E70" s="73"/>
      <c r="F70" s="32"/>
      <c r="G70" s="32"/>
      <c r="H70" s="32"/>
      <c r="I70" s="22"/>
      <c r="J70" s="111"/>
      <c r="K70" s="112"/>
      <c r="L70" s="73"/>
      <c r="M70" s="79"/>
      <c r="N70" s="73"/>
      <c r="O70" s="73"/>
      <c r="P70" s="32"/>
      <c r="Q70" s="32"/>
      <c r="R70" s="32"/>
      <c r="S70" s="22"/>
      <c r="T70" s="111"/>
      <c r="U70" s="11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</row>
    <row r="71" spans="1:36" ht="11.25" customHeight="1" x14ac:dyDescent="0.2">
      <c r="A71" s="78"/>
      <c r="B71" s="73"/>
      <c r="C71" s="79"/>
      <c r="D71" s="73"/>
      <c r="E71" s="73"/>
      <c r="F71" s="32"/>
      <c r="G71" s="32"/>
      <c r="H71" s="32"/>
      <c r="I71" s="22"/>
      <c r="J71" s="111"/>
      <c r="K71" s="112"/>
      <c r="L71" s="73"/>
      <c r="M71" s="79"/>
      <c r="N71" s="73"/>
      <c r="O71" s="73"/>
      <c r="P71" s="32"/>
      <c r="Q71" s="32"/>
      <c r="R71" s="32"/>
      <c r="S71" s="22"/>
      <c r="T71" s="111"/>
      <c r="U71" s="11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</row>
    <row r="72" spans="1:36" ht="11.25" customHeight="1" x14ac:dyDescent="0.2">
      <c r="A72" s="78"/>
      <c r="B72" s="73"/>
      <c r="C72" s="79"/>
      <c r="D72" s="73"/>
      <c r="E72" s="73"/>
      <c r="F72" s="32"/>
      <c r="G72" s="32"/>
      <c r="H72" s="32"/>
      <c r="I72" s="22"/>
      <c r="J72" s="111"/>
      <c r="K72" s="112"/>
      <c r="L72" s="73"/>
      <c r="M72" s="79"/>
      <c r="N72" s="73"/>
      <c r="O72" s="73"/>
      <c r="P72" s="32"/>
      <c r="Q72" s="32"/>
      <c r="R72" s="32"/>
      <c r="S72" s="22"/>
      <c r="T72" s="111"/>
      <c r="U72" s="11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</row>
    <row r="73" spans="1:36" ht="11.25" customHeight="1" x14ac:dyDescent="0.2">
      <c r="A73" s="78"/>
      <c r="B73" s="73"/>
      <c r="C73" s="79"/>
      <c r="D73" s="73"/>
      <c r="E73" s="73"/>
      <c r="F73" s="32"/>
      <c r="G73" s="32"/>
      <c r="H73" s="32"/>
      <c r="I73" s="22"/>
      <c r="J73" s="111"/>
      <c r="K73" s="112"/>
      <c r="L73" s="73"/>
      <c r="M73" s="79"/>
      <c r="N73" s="73"/>
      <c r="O73" s="73"/>
      <c r="P73" s="32"/>
      <c r="Q73" s="32"/>
      <c r="R73" s="32"/>
      <c r="S73" s="22"/>
      <c r="T73" s="111"/>
      <c r="U73" s="11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</row>
    <row r="74" spans="1:36" ht="11.25" customHeight="1" x14ac:dyDescent="0.2">
      <c r="A74" s="78"/>
      <c r="B74" s="73"/>
      <c r="C74" s="79"/>
      <c r="D74" s="73"/>
      <c r="E74" s="73"/>
      <c r="F74" s="32"/>
      <c r="G74" s="32"/>
      <c r="H74" s="32"/>
      <c r="I74" s="22"/>
      <c r="J74" s="111"/>
      <c r="K74" s="112"/>
      <c r="L74" s="73"/>
      <c r="M74" s="79"/>
      <c r="N74" s="73"/>
      <c r="O74" s="73"/>
      <c r="P74" s="32"/>
      <c r="Q74" s="32"/>
      <c r="R74" s="32"/>
      <c r="S74" s="22"/>
      <c r="T74" s="111"/>
      <c r="U74" s="11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</row>
    <row r="75" spans="1:36" ht="11.25" customHeight="1" x14ac:dyDescent="0.2">
      <c r="A75" s="78"/>
      <c r="B75" s="73"/>
      <c r="C75" s="79"/>
      <c r="D75" s="73"/>
      <c r="E75" s="73"/>
      <c r="F75" s="32"/>
      <c r="G75" s="32"/>
      <c r="H75" s="32"/>
      <c r="I75" s="22"/>
      <c r="J75" s="111"/>
      <c r="K75" s="112"/>
      <c r="L75" s="73"/>
      <c r="M75" s="79"/>
      <c r="N75" s="73"/>
      <c r="O75" s="73"/>
      <c r="P75" s="32"/>
      <c r="Q75" s="32"/>
      <c r="R75" s="32"/>
      <c r="S75" s="22"/>
      <c r="T75" s="111"/>
      <c r="U75" s="11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</row>
    <row r="76" spans="1:36" ht="11.25" customHeight="1" x14ac:dyDescent="0.2">
      <c r="A76" s="78"/>
      <c r="B76" s="73"/>
      <c r="C76" s="79"/>
      <c r="D76" s="73"/>
      <c r="E76" s="73"/>
      <c r="F76" s="32"/>
      <c r="G76" s="32"/>
      <c r="H76" s="32"/>
      <c r="I76" s="22"/>
      <c r="J76" s="111"/>
      <c r="K76" s="112"/>
      <c r="L76" s="73"/>
      <c r="M76" s="79"/>
      <c r="N76" s="73"/>
      <c r="O76" s="73"/>
      <c r="P76" s="32"/>
      <c r="Q76" s="32"/>
      <c r="R76" s="32"/>
      <c r="S76" s="22"/>
      <c r="T76" s="111"/>
      <c r="U76" s="11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</row>
    <row r="77" spans="1:36" ht="11.25" customHeight="1" x14ac:dyDescent="0.2">
      <c r="A77" s="78"/>
      <c r="B77" s="73"/>
      <c r="C77" s="79"/>
      <c r="D77" s="73"/>
      <c r="E77" s="73"/>
      <c r="F77" s="32"/>
      <c r="G77" s="32"/>
      <c r="H77" s="32"/>
      <c r="I77" s="22"/>
      <c r="J77" s="111"/>
      <c r="K77" s="112"/>
      <c r="L77" s="73"/>
      <c r="M77" s="79"/>
      <c r="N77" s="73"/>
      <c r="O77" s="73"/>
      <c r="P77" s="32"/>
      <c r="Q77" s="32"/>
      <c r="R77" s="32"/>
      <c r="S77" s="22"/>
      <c r="T77" s="111"/>
      <c r="U77" s="11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</row>
    <row r="78" spans="1:36" ht="11.25" customHeight="1" x14ac:dyDescent="0.2">
      <c r="A78" s="78"/>
      <c r="B78" s="73"/>
      <c r="C78" s="79"/>
      <c r="D78" s="73"/>
      <c r="E78" s="73"/>
      <c r="F78" s="32"/>
      <c r="G78" s="32"/>
      <c r="H78" s="32"/>
      <c r="I78" s="22"/>
      <c r="J78" s="111"/>
      <c r="K78" s="112"/>
      <c r="L78" s="73"/>
      <c r="M78" s="79"/>
      <c r="N78" s="73"/>
      <c r="O78" s="73"/>
      <c r="P78" s="32"/>
      <c r="Q78" s="32"/>
      <c r="R78" s="32"/>
      <c r="S78" s="22"/>
      <c r="T78" s="111"/>
      <c r="U78" s="11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</row>
    <row r="79" spans="1:36" ht="11.25" customHeight="1" x14ac:dyDescent="0.2">
      <c r="A79" s="78"/>
      <c r="B79" s="73"/>
      <c r="C79" s="79"/>
      <c r="D79" s="73"/>
      <c r="E79" s="73"/>
      <c r="F79" s="32"/>
      <c r="G79" s="32"/>
      <c r="H79" s="32"/>
      <c r="I79" s="22"/>
      <c r="J79" s="111"/>
      <c r="K79" s="112"/>
      <c r="L79" s="73"/>
      <c r="M79" s="79"/>
      <c r="N79" s="73"/>
      <c r="O79" s="73"/>
      <c r="P79" s="32"/>
      <c r="Q79" s="32"/>
      <c r="R79" s="32"/>
      <c r="S79" s="22"/>
      <c r="T79" s="111"/>
      <c r="U79" s="11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</row>
    <row r="80" spans="1:36" ht="11.25" customHeight="1" x14ac:dyDescent="0.2">
      <c r="A80" s="78"/>
      <c r="B80" s="73"/>
      <c r="C80" s="79"/>
      <c r="D80" s="73"/>
      <c r="E80" s="73"/>
      <c r="F80" s="32"/>
      <c r="G80" s="32"/>
      <c r="H80" s="32"/>
      <c r="I80" s="22"/>
      <c r="J80" s="111"/>
      <c r="K80" s="112"/>
      <c r="L80" s="73"/>
      <c r="M80" s="79"/>
      <c r="N80" s="73"/>
      <c r="O80" s="73"/>
      <c r="P80" s="32"/>
      <c r="Q80" s="32"/>
      <c r="R80" s="32"/>
      <c r="S80" s="22"/>
      <c r="T80" s="111"/>
      <c r="U80" s="11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</row>
    <row r="81" spans="1:36" ht="11.25" customHeight="1" x14ac:dyDescent="0.2">
      <c r="A81" s="78"/>
      <c r="B81" s="73"/>
      <c r="C81" s="79"/>
      <c r="D81" s="73"/>
      <c r="E81" s="73"/>
      <c r="F81" s="32"/>
      <c r="G81" s="32"/>
      <c r="H81" s="32"/>
      <c r="I81" s="22"/>
      <c r="J81" s="111"/>
      <c r="K81" s="112"/>
      <c r="L81" s="73"/>
      <c r="M81" s="79"/>
      <c r="N81" s="73"/>
      <c r="O81" s="73"/>
      <c r="P81" s="32"/>
      <c r="Q81" s="32"/>
      <c r="R81" s="32"/>
      <c r="S81" s="22"/>
      <c r="T81" s="111"/>
      <c r="U81" s="11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</row>
    <row r="82" spans="1:36" ht="11.25" customHeight="1" x14ac:dyDescent="0.2">
      <c r="A82" s="78"/>
      <c r="B82" s="73"/>
      <c r="C82" s="79"/>
      <c r="D82" s="73"/>
      <c r="E82" s="73"/>
      <c r="F82" s="32"/>
      <c r="G82" s="32"/>
      <c r="H82" s="32"/>
      <c r="I82" s="22"/>
      <c r="J82" s="111"/>
      <c r="K82" s="112"/>
      <c r="L82" s="73"/>
      <c r="M82" s="79"/>
      <c r="N82" s="73"/>
      <c r="O82" s="73"/>
      <c r="P82" s="32"/>
      <c r="Q82" s="32"/>
      <c r="R82" s="32"/>
      <c r="S82" s="22"/>
      <c r="T82" s="111"/>
      <c r="U82" s="11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</row>
    <row r="83" spans="1:36" ht="11.25" customHeight="1" x14ac:dyDescent="0.2">
      <c r="A83" s="78"/>
      <c r="B83" s="73"/>
      <c r="C83" s="79"/>
      <c r="D83" s="73"/>
      <c r="E83" s="73"/>
      <c r="F83" s="32"/>
      <c r="G83" s="32"/>
      <c r="H83" s="32"/>
      <c r="I83" s="22"/>
      <c r="J83" s="111"/>
      <c r="K83" s="112"/>
      <c r="L83" s="73"/>
      <c r="M83" s="79"/>
      <c r="N83" s="73"/>
      <c r="O83" s="73"/>
      <c r="P83" s="32"/>
      <c r="Q83" s="32"/>
      <c r="R83" s="32"/>
      <c r="S83" s="22"/>
      <c r="T83" s="111"/>
      <c r="U83" s="11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</row>
    <row r="84" spans="1:36" ht="11.25" customHeight="1" x14ac:dyDescent="0.2">
      <c r="A84" s="78"/>
      <c r="B84" s="73"/>
      <c r="C84" s="79"/>
      <c r="D84" s="73"/>
      <c r="E84" s="73"/>
      <c r="F84" s="32"/>
      <c r="G84" s="32"/>
      <c r="H84" s="32"/>
      <c r="I84" s="22"/>
      <c r="J84" s="111"/>
      <c r="K84" s="112"/>
      <c r="L84" s="73"/>
      <c r="M84" s="79"/>
      <c r="N84" s="73"/>
      <c r="O84" s="73"/>
      <c r="P84" s="32"/>
      <c r="Q84" s="32"/>
      <c r="R84" s="32"/>
      <c r="S84" s="22"/>
      <c r="T84" s="111"/>
      <c r="U84" s="11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</row>
    <row r="85" spans="1:36" ht="11.25" customHeight="1" x14ac:dyDescent="0.2">
      <c r="A85" s="78"/>
      <c r="B85" s="73"/>
      <c r="C85" s="79"/>
      <c r="D85" s="73"/>
      <c r="E85" s="73"/>
      <c r="F85" s="32"/>
      <c r="G85" s="32"/>
      <c r="H85" s="32"/>
      <c r="I85" s="22"/>
      <c r="J85" s="111"/>
      <c r="K85" s="112"/>
      <c r="L85" s="73"/>
      <c r="M85" s="79"/>
      <c r="N85" s="73"/>
      <c r="O85" s="73"/>
      <c r="P85" s="32"/>
      <c r="Q85" s="32"/>
      <c r="R85" s="32"/>
      <c r="S85" s="22"/>
      <c r="T85" s="111"/>
      <c r="U85" s="11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</row>
    <row r="86" spans="1:36" ht="11.25" customHeight="1" x14ac:dyDescent="0.2">
      <c r="A86" s="78"/>
      <c r="B86" s="73"/>
      <c r="C86" s="79"/>
      <c r="D86" s="73"/>
      <c r="E86" s="73"/>
      <c r="F86" s="32"/>
      <c r="G86" s="32"/>
      <c r="H86" s="32"/>
      <c r="I86" s="22"/>
      <c r="J86" s="111"/>
      <c r="K86" s="112"/>
      <c r="L86" s="73"/>
      <c r="M86" s="79"/>
      <c r="N86" s="73"/>
      <c r="O86" s="73"/>
      <c r="P86" s="32"/>
      <c r="Q86" s="32"/>
      <c r="R86" s="32"/>
      <c r="S86" s="22"/>
      <c r="T86" s="111"/>
      <c r="U86" s="11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</row>
    <row r="87" spans="1:36" ht="11.25" customHeight="1" x14ac:dyDescent="0.2">
      <c r="A87" s="78"/>
      <c r="B87" s="73"/>
      <c r="C87" s="79"/>
      <c r="D87" s="73"/>
      <c r="E87" s="73"/>
      <c r="F87" s="32"/>
      <c r="G87" s="32"/>
      <c r="H87" s="32"/>
      <c r="I87" s="22"/>
      <c r="J87" s="111"/>
      <c r="K87" s="112"/>
      <c r="L87" s="73"/>
      <c r="M87" s="79"/>
      <c r="N87" s="73"/>
      <c r="O87" s="73"/>
      <c r="P87" s="32"/>
      <c r="Q87" s="32"/>
      <c r="R87" s="32"/>
      <c r="S87" s="22"/>
      <c r="T87" s="111"/>
      <c r="U87" s="11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</row>
    <row r="88" spans="1:36" ht="11.25" customHeight="1" x14ac:dyDescent="0.2">
      <c r="A88" s="78"/>
      <c r="B88" s="73"/>
      <c r="C88" s="79"/>
      <c r="D88" s="73"/>
      <c r="E88" s="73"/>
      <c r="F88" s="32"/>
      <c r="G88" s="32"/>
      <c r="H88" s="32"/>
      <c r="I88" s="22"/>
      <c r="J88" s="111"/>
      <c r="K88" s="112"/>
      <c r="L88" s="73"/>
      <c r="M88" s="79"/>
      <c r="N88" s="73"/>
      <c r="O88" s="73"/>
      <c r="P88" s="32"/>
      <c r="Q88" s="32"/>
      <c r="R88" s="32"/>
      <c r="S88" s="22"/>
      <c r="T88" s="111"/>
      <c r="U88" s="11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</row>
    <row r="89" spans="1:36" ht="11.25" customHeight="1" x14ac:dyDescent="0.2">
      <c r="A89" s="78"/>
      <c r="B89" s="73"/>
      <c r="C89" s="79"/>
      <c r="D89" s="73"/>
      <c r="E89" s="73"/>
      <c r="F89" s="32"/>
      <c r="G89" s="32"/>
      <c r="H89" s="32"/>
      <c r="I89" s="22"/>
      <c r="J89" s="111"/>
      <c r="K89" s="112"/>
      <c r="L89" s="73"/>
      <c r="M89" s="79"/>
      <c r="N89" s="73"/>
      <c r="O89" s="73"/>
      <c r="P89" s="32"/>
      <c r="Q89" s="32"/>
      <c r="R89" s="32"/>
      <c r="S89" s="22"/>
      <c r="T89" s="111"/>
      <c r="U89" s="11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</row>
    <row r="90" spans="1:36" ht="11.25" customHeight="1" x14ac:dyDescent="0.2">
      <c r="A90" s="78"/>
      <c r="B90" s="73"/>
      <c r="C90" s="79"/>
      <c r="D90" s="73"/>
      <c r="E90" s="73"/>
      <c r="F90" s="32"/>
      <c r="G90" s="32"/>
      <c r="H90" s="32"/>
      <c r="I90" s="22"/>
      <c r="J90" s="111"/>
      <c r="K90" s="112"/>
      <c r="L90" s="73"/>
      <c r="M90" s="79"/>
      <c r="N90" s="73"/>
      <c r="O90" s="73"/>
      <c r="P90" s="32"/>
      <c r="Q90" s="32"/>
      <c r="R90" s="32"/>
      <c r="S90" s="22"/>
      <c r="T90" s="111"/>
      <c r="U90" s="11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</row>
    <row r="91" spans="1:36" ht="11.25" customHeight="1" x14ac:dyDescent="0.2">
      <c r="A91" s="78"/>
      <c r="B91" s="73"/>
      <c r="C91" s="79"/>
      <c r="D91" s="73"/>
      <c r="E91" s="73"/>
      <c r="F91" s="32"/>
      <c r="G91" s="32"/>
      <c r="H91" s="32"/>
      <c r="I91" s="22"/>
      <c r="J91" s="111"/>
      <c r="K91" s="112"/>
      <c r="L91" s="73"/>
      <c r="M91" s="79"/>
      <c r="N91" s="73"/>
      <c r="O91" s="73"/>
      <c r="P91" s="32"/>
      <c r="Q91" s="32"/>
      <c r="R91" s="32"/>
      <c r="S91" s="22"/>
      <c r="T91" s="111"/>
      <c r="U91" s="11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</row>
    <row r="92" spans="1:36" ht="11.25" customHeight="1" x14ac:dyDescent="0.2">
      <c r="A92" s="78"/>
      <c r="B92" s="73"/>
      <c r="C92" s="79"/>
      <c r="D92" s="73"/>
      <c r="E92" s="73"/>
      <c r="F92" s="32"/>
      <c r="G92" s="32"/>
      <c r="H92" s="32"/>
      <c r="I92" s="22"/>
      <c r="J92" s="111"/>
      <c r="K92" s="112"/>
      <c r="L92" s="73"/>
      <c r="M92" s="79"/>
      <c r="N92" s="73"/>
      <c r="O92" s="73"/>
      <c r="P92" s="32"/>
      <c r="Q92" s="32"/>
      <c r="R92" s="32"/>
      <c r="S92" s="22"/>
      <c r="T92" s="111"/>
      <c r="U92" s="11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</row>
    <row r="93" spans="1:36" ht="11.25" customHeight="1" x14ac:dyDescent="0.2">
      <c r="A93" s="78"/>
      <c r="B93" s="73"/>
      <c r="C93" s="79"/>
      <c r="D93" s="73"/>
      <c r="E93" s="73"/>
      <c r="F93" s="32"/>
      <c r="G93" s="32"/>
      <c r="H93" s="32"/>
      <c r="I93" s="22"/>
      <c r="J93" s="111"/>
      <c r="K93" s="112"/>
      <c r="L93" s="73"/>
      <c r="M93" s="79"/>
      <c r="N93" s="73"/>
      <c r="O93" s="73"/>
      <c r="P93" s="32"/>
      <c r="Q93" s="32"/>
      <c r="R93" s="32"/>
      <c r="S93" s="22"/>
      <c r="T93" s="111"/>
      <c r="U93" s="11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</row>
    <row r="94" spans="1:36" ht="11.25" customHeight="1" x14ac:dyDescent="0.2">
      <c r="A94" s="78"/>
      <c r="B94" s="73"/>
      <c r="C94" s="79"/>
      <c r="D94" s="73"/>
      <c r="E94" s="73"/>
      <c r="F94" s="32"/>
      <c r="G94" s="32"/>
      <c r="H94" s="32"/>
      <c r="I94" s="22"/>
      <c r="J94" s="111"/>
      <c r="K94" s="112"/>
      <c r="L94" s="73"/>
      <c r="M94" s="79"/>
      <c r="N94" s="73"/>
      <c r="O94" s="73"/>
      <c r="P94" s="32"/>
      <c r="Q94" s="32"/>
      <c r="R94" s="32"/>
      <c r="S94" s="22"/>
      <c r="T94" s="111"/>
      <c r="U94" s="11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</row>
    <row r="95" spans="1:36" ht="11.25" customHeight="1" x14ac:dyDescent="0.2">
      <c r="A95" s="78"/>
      <c r="B95" s="73"/>
      <c r="C95" s="79"/>
      <c r="D95" s="73"/>
      <c r="E95" s="73"/>
      <c r="F95" s="32"/>
      <c r="G95" s="32"/>
      <c r="H95" s="32"/>
      <c r="I95" s="22"/>
      <c r="J95" s="111"/>
      <c r="K95" s="112"/>
      <c r="L95" s="73"/>
      <c r="M95" s="79"/>
      <c r="N95" s="73"/>
      <c r="O95" s="73"/>
      <c r="P95" s="32"/>
      <c r="Q95" s="32"/>
      <c r="R95" s="32"/>
      <c r="S95" s="22"/>
      <c r="T95" s="111"/>
      <c r="U95" s="11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</row>
    <row r="96" spans="1:36" ht="11.25" customHeight="1" x14ac:dyDescent="0.2">
      <c r="A96" s="78"/>
      <c r="B96" s="73"/>
      <c r="C96" s="79"/>
      <c r="D96" s="73"/>
      <c r="E96" s="73"/>
      <c r="F96" s="32"/>
      <c r="G96" s="32"/>
      <c r="H96" s="32"/>
      <c r="I96" s="22"/>
      <c r="J96" s="111"/>
      <c r="K96" s="112"/>
      <c r="L96" s="73"/>
      <c r="M96" s="79"/>
      <c r="N96" s="73"/>
      <c r="O96" s="73"/>
      <c r="P96" s="32"/>
      <c r="Q96" s="32"/>
      <c r="R96" s="32"/>
      <c r="S96" s="22"/>
      <c r="T96" s="111"/>
      <c r="U96" s="11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</row>
    <row r="97" spans="1:36" ht="11.25" customHeight="1" x14ac:dyDescent="0.2">
      <c r="A97" s="78"/>
      <c r="B97" s="73"/>
      <c r="C97" s="79"/>
      <c r="D97" s="73"/>
      <c r="E97" s="73"/>
      <c r="F97" s="32"/>
      <c r="G97" s="32"/>
      <c r="H97" s="32"/>
      <c r="I97" s="22"/>
      <c r="J97" s="111"/>
      <c r="K97" s="112"/>
      <c r="L97" s="73"/>
      <c r="M97" s="79"/>
      <c r="N97" s="73"/>
      <c r="O97" s="73"/>
      <c r="P97" s="32"/>
      <c r="Q97" s="32"/>
      <c r="R97" s="32"/>
      <c r="S97" s="22"/>
      <c r="T97" s="111"/>
      <c r="U97" s="11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</row>
    <row r="98" spans="1:36" ht="11.25" customHeight="1" x14ac:dyDescent="0.2">
      <c r="A98" s="78"/>
      <c r="B98" s="73"/>
      <c r="C98" s="79"/>
      <c r="D98" s="73"/>
      <c r="E98" s="73"/>
      <c r="F98" s="32"/>
      <c r="G98" s="32"/>
      <c r="H98" s="32"/>
      <c r="I98" s="22"/>
      <c r="J98" s="111"/>
      <c r="K98" s="112"/>
      <c r="L98" s="73"/>
      <c r="M98" s="79"/>
      <c r="N98" s="73"/>
      <c r="O98" s="73"/>
      <c r="P98" s="32"/>
      <c r="Q98" s="32"/>
      <c r="R98" s="32"/>
      <c r="S98" s="22"/>
      <c r="T98" s="111"/>
      <c r="U98" s="11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</row>
    <row r="99" spans="1:36" ht="11.25" customHeight="1" x14ac:dyDescent="0.2">
      <c r="A99" s="78"/>
      <c r="B99" s="73"/>
      <c r="C99" s="79"/>
      <c r="D99" s="73"/>
      <c r="E99" s="73"/>
      <c r="F99" s="32"/>
      <c r="G99" s="32"/>
      <c r="H99" s="32"/>
      <c r="I99" s="22"/>
      <c r="J99" s="111"/>
      <c r="K99" s="112"/>
      <c r="L99" s="73"/>
      <c r="M99" s="79"/>
      <c r="N99" s="73"/>
      <c r="O99" s="73"/>
      <c r="P99" s="32"/>
      <c r="Q99" s="32"/>
      <c r="R99" s="32"/>
      <c r="S99" s="22"/>
      <c r="T99" s="111"/>
      <c r="U99" s="11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</row>
    <row r="100" spans="1:36" ht="11.25" customHeight="1" x14ac:dyDescent="0.2">
      <c r="A100" s="78"/>
      <c r="B100" s="73"/>
      <c r="C100" s="79"/>
      <c r="D100" s="73"/>
      <c r="E100" s="73"/>
      <c r="F100" s="32"/>
      <c r="G100" s="32"/>
      <c r="H100" s="32"/>
      <c r="I100" s="22"/>
      <c r="J100" s="111"/>
      <c r="K100" s="112"/>
      <c r="L100" s="73"/>
      <c r="M100" s="79"/>
      <c r="N100" s="73"/>
      <c r="O100" s="73"/>
      <c r="P100" s="32"/>
      <c r="Q100" s="32"/>
      <c r="R100" s="32"/>
      <c r="S100" s="22"/>
      <c r="T100" s="111"/>
      <c r="U100" s="11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</row>
    <row r="101" spans="1:36" ht="11.25" customHeight="1" x14ac:dyDescent="0.2">
      <c r="A101" s="78"/>
      <c r="B101" s="73"/>
      <c r="C101" s="79"/>
      <c r="D101" s="73"/>
      <c r="E101" s="73"/>
      <c r="F101" s="32"/>
      <c r="G101" s="32"/>
      <c r="H101" s="32"/>
      <c r="I101" s="22"/>
      <c r="J101" s="111"/>
      <c r="K101" s="112"/>
      <c r="L101" s="73"/>
      <c r="M101" s="79"/>
      <c r="N101" s="73"/>
      <c r="O101" s="73"/>
      <c r="P101" s="32"/>
      <c r="Q101" s="32"/>
      <c r="R101" s="32"/>
      <c r="S101" s="22"/>
      <c r="T101" s="111"/>
      <c r="U101" s="11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</row>
    <row r="102" spans="1:36" ht="11.25" customHeight="1" x14ac:dyDescent="0.2">
      <c r="A102" s="78"/>
      <c r="B102" s="73"/>
      <c r="C102" s="79"/>
      <c r="D102" s="73"/>
      <c r="E102" s="73"/>
      <c r="F102" s="32"/>
      <c r="G102" s="32"/>
      <c r="H102" s="32"/>
      <c r="I102" s="22"/>
      <c r="J102" s="111"/>
      <c r="K102" s="112"/>
      <c r="L102" s="73"/>
      <c r="M102" s="79"/>
      <c r="N102" s="73"/>
      <c r="O102" s="73"/>
      <c r="P102" s="32"/>
      <c r="Q102" s="32"/>
      <c r="R102" s="32"/>
      <c r="S102" s="22"/>
      <c r="T102" s="111"/>
      <c r="U102" s="11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</row>
    <row r="103" spans="1:36" ht="11.25" customHeight="1" x14ac:dyDescent="0.2">
      <c r="A103" s="78"/>
      <c r="B103" s="73"/>
      <c r="C103" s="79"/>
      <c r="D103" s="73"/>
      <c r="E103" s="73"/>
      <c r="F103" s="32"/>
      <c r="G103" s="32"/>
      <c r="H103" s="32"/>
      <c r="I103" s="22"/>
      <c r="J103" s="111"/>
      <c r="K103" s="112"/>
      <c r="L103" s="73"/>
      <c r="M103" s="79"/>
      <c r="N103" s="73"/>
      <c r="O103" s="73"/>
      <c r="P103" s="32"/>
      <c r="Q103" s="32"/>
      <c r="R103" s="32"/>
      <c r="S103" s="22"/>
      <c r="T103" s="111"/>
      <c r="U103" s="11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</row>
    <row r="104" spans="1:36" ht="11.25" customHeight="1" x14ac:dyDescent="0.2">
      <c r="A104" s="78"/>
      <c r="B104" s="73"/>
      <c r="C104" s="79"/>
      <c r="D104" s="73"/>
      <c r="E104" s="73"/>
      <c r="F104" s="32"/>
      <c r="G104" s="32"/>
      <c r="H104" s="32"/>
      <c r="I104" s="22"/>
      <c r="J104" s="111"/>
      <c r="K104" s="112"/>
      <c r="L104" s="73"/>
      <c r="M104" s="79"/>
      <c r="N104" s="73"/>
      <c r="O104" s="73"/>
      <c r="P104" s="32"/>
      <c r="Q104" s="32"/>
      <c r="R104" s="32"/>
      <c r="S104" s="22"/>
      <c r="T104" s="111"/>
      <c r="U104" s="11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</row>
    <row r="105" spans="1:36" ht="11.25" customHeight="1" x14ac:dyDescent="0.2">
      <c r="A105" s="78"/>
      <c r="B105" s="73"/>
      <c r="C105" s="79"/>
      <c r="D105" s="73"/>
      <c r="E105" s="73"/>
      <c r="F105" s="32"/>
      <c r="G105" s="32"/>
      <c r="H105" s="32"/>
      <c r="I105" s="22"/>
      <c r="J105" s="111"/>
      <c r="K105" s="112"/>
      <c r="L105" s="73"/>
      <c r="M105" s="79"/>
      <c r="N105" s="73"/>
      <c r="O105" s="73"/>
      <c r="P105" s="32"/>
      <c r="Q105" s="32"/>
      <c r="R105" s="32"/>
      <c r="S105" s="22"/>
      <c r="T105" s="111"/>
      <c r="U105" s="11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</row>
    <row r="106" spans="1:36" ht="11.25" customHeight="1" x14ac:dyDescent="0.2">
      <c r="A106" s="78"/>
      <c r="B106" s="73"/>
      <c r="C106" s="79"/>
      <c r="D106" s="73"/>
      <c r="E106" s="73"/>
      <c r="F106" s="32"/>
      <c r="G106" s="32"/>
      <c r="H106" s="32"/>
      <c r="I106" s="22"/>
      <c r="J106" s="111"/>
      <c r="K106" s="112"/>
      <c r="L106" s="73"/>
      <c r="M106" s="79"/>
      <c r="N106" s="73"/>
      <c r="O106" s="73"/>
      <c r="P106" s="32"/>
      <c r="Q106" s="32"/>
      <c r="R106" s="32"/>
      <c r="S106" s="22"/>
      <c r="T106" s="111"/>
      <c r="U106" s="11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</row>
    <row r="107" spans="1:36" ht="11.25" customHeight="1" x14ac:dyDescent="0.2">
      <c r="A107" s="78"/>
      <c r="B107" s="73"/>
      <c r="C107" s="79"/>
      <c r="D107" s="73"/>
      <c r="E107" s="73"/>
      <c r="F107" s="32"/>
      <c r="G107" s="32"/>
      <c r="H107" s="32"/>
      <c r="I107" s="22"/>
      <c r="J107" s="111"/>
      <c r="K107" s="112"/>
      <c r="L107" s="73"/>
      <c r="M107" s="79"/>
      <c r="N107" s="73"/>
      <c r="O107" s="73"/>
      <c r="P107" s="32"/>
      <c r="Q107" s="32"/>
      <c r="R107" s="32"/>
      <c r="S107" s="22"/>
      <c r="T107" s="111"/>
      <c r="U107" s="11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</row>
    <row r="108" spans="1:36" ht="11.25" customHeight="1" x14ac:dyDescent="0.2">
      <c r="A108" s="78"/>
      <c r="B108" s="73"/>
      <c r="C108" s="79"/>
      <c r="D108" s="73"/>
      <c r="E108" s="73"/>
      <c r="F108" s="32"/>
      <c r="G108" s="32"/>
      <c r="H108" s="32"/>
      <c r="I108" s="22"/>
      <c r="J108" s="111"/>
      <c r="K108" s="112"/>
      <c r="L108" s="73"/>
      <c r="M108" s="79"/>
      <c r="N108" s="73"/>
      <c r="O108" s="73"/>
      <c r="P108" s="32"/>
      <c r="Q108" s="32"/>
      <c r="R108" s="32"/>
      <c r="S108" s="22"/>
      <c r="T108" s="111"/>
      <c r="U108" s="11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</row>
    <row r="109" spans="1:36" ht="11.25" customHeight="1" x14ac:dyDescent="0.2">
      <c r="A109" s="78"/>
      <c r="B109" s="73"/>
      <c r="C109" s="79"/>
      <c r="D109" s="73"/>
      <c r="E109" s="73"/>
      <c r="F109" s="32"/>
      <c r="G109" s="32"/>
      <c r="H109" s="32"/>
      <c r="I109" s="22"/>
      <c r="J109" s="111"/>
      <c r="K109" s="112"/>
      <c r="L109" s="73"/>
      <c r="M109" s="79"/>
      <c r="N109" s="73"/>
      <c r="O109" s="73"/>
      <c r="P109" s="32"/>
      <c r="Q109" s="32"/>
      <c r="R109" s="32"/>
      <c r="S109" s="22"/>
      <c r="T109" s="111"/>
      <c r="U109" s="11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</row>
    <row r="110" spans="1:36" ht="11.25" customHeight="1" x14ac:dyDescent="0.2">
      <c r="A110" s="78"/>
      <c r="B110" s="73"/>
      <c r="C110" s="79"/>
      <c r="D110" s="73"/>
      <c r="E110" s="73"/>
      <c r="F110" s="32"/>
      <c r="G110" s="32"/>
      <c r="H110" s="32"/>
      <c r="I110" s="22"/>
      <c r="J110" s="111"/>
      <c r="K110" s="112"/>
      <c r="L110" s="73"/>
      <c r="M110" s="79"/>
      <c r="N110" s="73"/>
      <c r="O110" s="73"/>
      <c r="P110" s="32"/>
      <c r="Q110" s="32"/>
      <c r="R110" s="32"/>
      <c r="S110" s="22"/>
      <c r="T110" s="111"/>
      <c r="U110" s="11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</row>
    <row r="111" spans="1:36" ht="11.25" customHeight="1" x14ac:dyDescent="0.2">
      <c r="A111" s="78"/>
      <c r="B111" s="73"/>
      <c r="C111" s="79"/>
      <c r="D111" s="73"/>
      <c r="E111" s="73"/>
      <c r="F111" s="32"/>
      <c r="G111" s="32"/>
      <c r="H111" s="32"/>
      <c r="I111" s="22"/>
      <c r="J111" s="111"/>
      <c r="K111" s="112"/>
      <c r="L111" s="73"/>
      <c r="M111" s="79"/>
      <c r="N111" s="73"/>
      <c r="O111" s="73"/>
      <c r="P111" s="32"/>
      <c r="Q111" s="32"/>
      <c r="R111" s="32"/>
      <c r="S111" s="22"/>
      <c r="T111" s="111"/>
      <c r="U111" s="11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</row>
    <row r="112" spans="1:36" ht="11.25" customHeight="1" x14ac:dyDescent="0.2">
      <c r="A112" s="78"/>
      <c r="B112" s="73"/>
      <c r="C112" s="79"/>
      <c r="D112" s="73"/>
      <c r="E112" s="73"/>
      <c r="F112" s="32"/>
      <c r="G112" s="32"/>
      <c r="H112" s="32"/>
      <c r="I112" s="22"/>
      <c r="J112" s="111"/>
      <c r="K112" s="112"/>
      <c r="L112" s="73"/>
      <c r="M112" s="79"/>
      <c r="N112" s="73"/>
      <c r="O112" s="73"/>
      <c r="P112" s="32"/>
      <c r="Q112" s="32"/>
      <c r="R112" s="32"/>
      <c r="S112" s="22"/>
      <c r="T112" s="111"/>
      <c r="U112" s="11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</row>
    <row r="113" spans="1:36" ht="11.25" customHeight="1" x14ac:dyDescent="0.2">
      <c r="A113" s="78"/>
      <c r="B113" s="73"/>
      <c r="C113" s="79"/>
      <c r="D113" s="73"/>
      <c r="E113" s="73"/>
      <c r="F113" s="32"/>
      <c r="G113" s="32"/>
      <c r="H113" s="32"/>
      <c r="I113" s="22"/>
      <c r="J113" s="111"/>
      <c r="K113" s="112"/>
      <c r="L113" s="73"/>
      <c r="M113" s="79"/>
      <c r="N113" s="73"/>
      <c r="O113" s="73"/>
      <c r="P113" s="32"/>
      <c r="Q113" s="32"/>
      <c r="R113" s="32"/>
      <c r="S113" s="22"/>
      <c r="T113" s="111"/>
      <c r="U113" s="11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</row>
    <row r="114" spans="1:36" ht="11.25" customHeight="1" x14ac:dyDescent="0.2">
      <c r="A114" s="78"/>
      <c r="B114" s="73"/>
      <c r="C114" s="79"/>
      <c r="D114" s="73"/>
      <c r="E114" s="73"/>
      <c r="F114" s="32"/>
      <c r="G114" s="32"/>
      <c r="H114" s="32"/>
      <c r="I114" s="22"/>
      <c r="J114" s="111"/>
      <c r="K114" s="112"/>
      <c r="L114" s="73"/>
      <c r="M114" s="79"/>
      <c r="N114" s="73"/>
      <c r="O114" s="73"/>
      <c r="P114" s="32"/>
      <c r="Q114" s="32"/>
      <c r="R114" s="32"/>
      <c r="S114" s="22"/>
      <c r="T114" s="111"/>
      <c r="U114" s="11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</row>
    <row r="115" spans="1:36" ht="11.25" customHeight="1" x14ac:dyDescent="0.2">
      <c r="A115" s="78"/>
      <c r="B115" s="73"/>
      <c r="C115" s="79"/>
      <c r="D115" s="73"/>
      <c r="E115" s="73"/>
      <c r="F115" s="32"/>
      <c r="G115" s="32"/>
      <c r="H115" s="32"/>
      <c r="I115" s="22"/>
      <c r="J115" s="111"/>
      <c r="K115" s="112"/>
      <c r="L115" s="73"/>
      <c r="M115" s="79"/>
      <c r="N115" s="73"/>
      <c r="O115" s="73"/>
      <c r="P115" s="32"/>
      <c r="Q115" s="32"/>
      <c r="R115" s="32"/>
      <c r="S115" s="22"/>
      <c r="T115" s="111"/>
      <c r="U115" s="11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</row>
    <row r="116" spans="1:36" ht="11.25" customHeight="1" x14ac:dyDescent="0.2">
      <c r="A116" s="78"/>
      <c r="B116" s="73"/>
      <c r="C116" s="79"/>
      <c r="D116" s="73"/>
      <c r="E116" s="73"/>
      <c r="F116" s="32"/>
      <c r="G116" s="32"/>
      <c r="H116" s="32"/>
      <c r="I116" s="22"/>
      <c r="J116" s="111"/>
      <c r="K116" s="112"/>
      <c r="L116" s="73"/>
      <c r="M116" s="79"/>
      <c r="N116" s="73"/>
      <c r="O116" s="73"/>
      <c r="P116" s="32"/>
      <c r="Q116" s="32"/>
      <c r="R116" s="32"/>
      <c r="S116" s="22"/>
      <c r="T116" s="111"/>
      <c r="U116" s="11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</row>
    <row r="117" spans="1:36" ht="11.25" customHeight="1" x14ac:dyDescent="0.2">
      <c r="A117" s="78"/>
      <c r="B117" s="73"/>
      <c r="C117" s="79"/>
      <c r="D117" s="73"/>
      <c r="E117" s="73"/>
      <c r="F117" s="32"/>
      <c r="G117" s="32"/>
      <c r="H117" s="32"/>
      <c r="I117" s="22"/>
      <c r="J117" s="111"/>
      <c r="K117" s="112"/>
      <c r="L117" s="73"/>
      <c r="M117" s="79"/>
      <c r="N117" s="73"/>
      <c r="O117" s="73"/>
      <c r="P117" s="32"/>
      <c r="Q117" s="32"/>
      <c r="R117" s="32"/>
      <c r="S117" s="22"/>
      <c r="T117" s="111"/>
      <c r="U117" s="11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</row>
    <row r="118" spans="1:36" ht="11.25" customHeight="1" x14ac:dyDescent="0.2">
      <c r="A118" s="78"/>
      <c r="B118" s="73"/>
      <c r="C118" s="79"/>
      <c r="D118" s="73"/>
      <c r="E118" s="73"/>
      <c r="F118" s="32"/>
      <c r="G118" s="32"/>
      <c r="H118" s="32"/>
      <c r="I118" s="22"/>
      <c r="J118" s="111"/>
      <c r="K118" s="112"/>
      <c r="L118" s="73"/>
      <c r="M118" s="79"/>
      <c r="N118" s="73"/>
      <c r="O118" s="73"/>
      <c r="P118" s="32"/>
      <c r="Q118" s="32"/>
      <c r="R118" s="32"/>
      <c r="S118" s="22"/>
      <c r="T118" s="111"/>
      <c r="U118" s="11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</row>
    <row r="119" spans="1:36" ht="11.25" customHeight="1" x14ac:dyDescent="0.2">
      <c r="A119" s="78"/>
      <c r="B119" s="73"/>
      <c r="C119" s="79"/>
      <c r="D119" s="73"/>
      <c r="E119" s="73"/>
      <c r="F119" s="32"/>
      <c r="G119" s="32"/>
      <c r="H119" s="32"/>
      <c r="I119" s="22"/>
      <c r="J119" s="111"/>
      <c r="K119" s="112"/>
      <c r="L119" s="73"/>
      <c r="M119" s="79"/>
      <c r="N119" s="73"/>
      <c r="O119" s="73"/>
      <c r="P119" s="32"/>
      <c r="Q119" s="32"/>
      <c r="R119" s="32"/>
      <c r="S119" s="22"/>
      <c r="T119" s="111"/>
      <c r="U119" s="11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</row>
    <row r="120" spans="1:36" ht="11.25" customHeight="1" x14ac:dyDescent="0.2">
      <c r="A120" s="78"/>
      <c r="B120" s="73"/>
      <c r="C120" s="79"/>
      <c r="D120" s="73"/>
      <c r="E120" s="73"/>
      <c r="F120" s="32"/>
      <c r="G120" s="32"/>
      <c r="H120" s="32"/>
      <c r="I120" s="22"/>
      <c r="J120" s="111"/>
      <c r="K120" s="112"/>
      <c r="L120" s="73"/>
      <c r="M120" s="79"/>
      <c r="N120" s="73"/>
      <c r="O120" s="73"/>
      <c r="P120" s="32"/>
      <c r="Q120" s="32"/>
      <c r="R120" s="32"/>
      <c r="S120" s="22"/>
      <c r="T120" s="111"/>
      <c r="U120" s="11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</row>
    <row r="121" spans="1:36" ht="11.25" customHeight="1" x14ac:dyDescent="0.2">
      <c r="A121" s="78"/>
      <c r="B121" s="73"/>
      <c r="C121" s="79"/>
      <c r="D121" s="73"/>
      <c r="E121" s="73"/>
      <c r="F121" s="32"/>
      <c r="G121" s="32"/>
      <c r="H121" s="32"/>
      <c r="I121" s="22"/>
      <c r="J121" s="111"/>
      <c r="K121" s="112"/>
      <c r="L121" s="73"/>
      <c r="M121" s="79"/>
      <c r="N121" s="73"/>
      <c r="O121" s="73"/>
      <c r="P121" s="32"/>
      <c r="Q121" s="32"/>
      <c r="R121" s="32"/>
      <c r="S121" s="22"/>
      <c r="T121" s="111"/>
      <c r="U121" s="11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</row>
    <row r="122" spans="1:36" ht="11.25" customHeight="1" x14ac:dyDescent="0.2">
      <c r="A122" s="78"/>
      <c r="B122" s="73"/>
      <c r="C122" s="79"/>
      <c r="D122" s="73"/>
      <c r="E122" s="73"/>
      <c r="F122" s="32"/>
      <c r="G122" s="32"/>
      <c r="H122" s="32"/>
      <c r="I122" s="22"/>
      <c r="J122" s="111"/>
      <c r="K122" s="112"/>
      <c r="L122" s="73"/>
      <c r="M122" s="79"/>
      <c r="N122" s="73"/>
      <c r="O122" s="73"/>
      <c r="P122" s="32"/>
      <c r="Q122" s="32"/>
      <c r="R122" s="32"/>
      <c r="S122" s="22"/>
      <c r="T122" s="111"/>
      <c r="U122" s="11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</row>
    <row r="123" spans="1:36" ht="11.25" customHeight="1" x14ac:dyDescent="0.2">
      <c r="A123" s="78"/>
      <c r="B123" s="73"/>
      <c r="C123" s="79"/>
      <c r="D123" s="73"/>
      <c r="E123" s="73"/>
      <c r="F123" s="32"/>
      <c r="G123" s="32"/>
      <c r="H123" s="32"/>
      <c r="I123" s="22"/>
      <c r="J123" s="111"/>
      <c r="K123" s="112"/>
      <c r="L123" s="73"/>
      <c r="M123" s="79"/>
      <c r="N123" s="73"/>
      <c r="O123" s="73"/>
      <c r="P123" s="32"/>
      <c r="Q123" s="32"/>
      <c r="R123" s="32"/>
      <c r="S123" s="22"/>
      <c r="T123" s="111"/>
      <c r="U123" s="11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</row>
    <row r="124" spans="1:36" ht="11.25" customHeight="1" x14ac:dyDescent="0.2">
      <c r="A124" s="78"/>
      <c r="B124" s="73"/>
      <c r="C124" s="79"/>
      <c r="D124" s="73"/>
      <c r="E124" s="73"/>
      <c r="F124" s="32"/>
      <c r="G124" s="32"/>
      <c r="H124" s="32"/>
      <c r="I124" s="22"/>
      <c r="J124" s="111"/>
      <c r="K124" s="112"/>
      <c r="L124" s="73"/>
      <c r="M124" s="79"/>
      <c r="N124" s="73"/>
      <c r="O124" s="73"/>
      <c r="P124" s="32"/>
      <c r="Q124" s="32"/>
      <c r="R124" s="32"/>
      <c r="S124" s="22"/>
      <c r="T124" s="111"/>
      <c r="U124" s="11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</row>
    <row r="125" spans="1:36" ht="11.25" customHeight="1" x14ac:dyDescent="0.2">
      <c r="A125" s="78"/>
      <c r="B125" s="73"/>
      <c r="C125" s="79"/>
      <c r="D125" s="73"/>
      <c r="E125" s="73"/>
      <c r="F125" s="32"/>
      <c r="G125" s="32"/>
      <c r="H125" s="32"/>
      <c r="I125" s="22"/>
      <c r="J125" s="111"/>
      <c r="K125" s="112"/>
      <c r="L125" s="73"/>
      <c r="M125" s="79"/>
      <c r="N125" s="73"/>
      <c r="O125" s="73"/>
      <c r="P125" s="32"/>
      <c r="Q125" s="32"/>
      <c r="R125" s="32"/>
      <c r="S125" s="22"/>
      <c r="T125" s="111"/>
      <c r="U125" s="11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</row>
    <row r="126" spans="1:36" ht="11.25" customHeight="1" x14ac:dyDescent="0.2">
      <c r="A126" s="78"/>
      <c r="B126" s="73"/>
      <c r="C126" s="79"/>
      <c r="D126" s="73"/>
      <c r="E126" s="73"/>
      <c r="F126" s="32"/>
      <c r="G126" s="32"/>
      <c r="H126" s="32"/>
      <c r="I126" s="22"/>
      <c r="J126" s="111"/>
      <c r="K126" s="112"/>
      <c r="L126" s="73"/>
      <c r="M126" s="79"/>
      <c r="N126" s="73"/>
      <c r="O126" s="73"/>
      <c r="P126" s="32"/>
      <c r="Q126" s="32"/>
      <c r="R126" s="32"/>
      <c r="S126" s="22"/>
      <c r="T126" s="111"/>
      <c r="U126" s="11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</row>
    <row r="127" spans="1:36" ht="11.25" customHeight="1" x14ac:dyDescent="0.2">
      <c r="A127" s="78"/>
      <c r="B127" s="73"/>
      <c r="C127" s="79"/>
      <c r="D127" s="73"/>
      <c r="E127" s="73"/>
      <c r="F127" s="32"/>
      <c r="G127" s="32"/>
      <c r="H127" s="32"/>
      <c r="I127" s="22"/>
      <c r="J127" s="111"/>
      <c r="K127" s="112"/>
      <c r="L127" s="73"/>
      <c r="M127" s="79"/>
      <c r="N127" s="73"/>
      <c r="O127" s="73"/>
      <c r="P127" s="32"/>
      <c r="Q127" s="32"/>
      <c r="R127" s="32"/>
      <c r="S127" s="22"/>
      <c r="T127" s="111"/>
      <c r="U127" s="11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</row>
    <row r="128" spans="1:36" ht="11.25" customHeight="1" x14ac:dyDescent="0.2">
      <c r="A128" s="78"/>
      <c r="B128" s="73"/>
      <c r="C128" s="79"/>
      <c r="D128" s="73"/>
      <c r="E128" s="73"/>
      <c r="F128" s="32"/>
      <c r="G128" s="32"/>
      <c r="H128" s="32"/>
      <c r="I128" s="22"/>
      <c r="J128" s="111"/>
      <c r="K128" s="112"/>
      <c r="L128" s="73"/>
      <c r="M128" s="79"/>
      <c r="N128" s="73"/>
      <c r="O128" s="73"/>
      <c r="P128" s="32"/>
      <c r="Q128" s="32"/>
      <c r="R128" s="32"/>
      <c r="S128" s="22"/>
      <c r="T128" s="111"/>
      <c r="U128" s="11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</row>
    <row r="129" spans="1:36" ht="11.25" customHeight="1" x14ac:dyDescent="0.2">
      <c r="A129" s="78"/>
      <c r="B129" s="73"/>
      <c r="C129" s="79"/>
      <c r="D129" s="73"/>
      <c r="E129" s="73"/>
      <c r="F129" s="32"/>
      <c r="G129" s="32"/>
      <c r="H129" s="32"/>
      <c r="I129" s="22"/>
      <c r="J129" s="111"/>
      <c r="K129" s="112"/>
      <c r="L129" s="73"/>
      <c r="M129" s="79"/>
      <c r="N129" s="73"/>
      <c r="O129" s="73"/>
      <c r="P129" s="32"/>
      <c r="Q129" s="32"/>
      <c r="R129" s="32"/>
      <c r="S129" s="22"/>
      <c r="T129" s="111"/>
      <c r="U129" s="11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</row>
    <row r="130" spans="1:36" ht="11.25" customHeight="1" x14ac:dyDescent="0.2">
      <c r="A130" s="78"/>
      <c r="B130" s="73"/>
      <c r="C130" s="79"/>
      <c r="D130" s="73"/>
      <c r="E130" s="73"/>
      <c r="F130" s="32"/>
      <c r="G130" s="32"/>
      <c r="H130" s="32"/>
      <c r="I130" s="22"/>
      <c r="J130" s="111"/>
      <c r="K130" s="112"/>
      <c r="L130" s="73"/>
      <c r="M130" s="79"/>
      <c r="N130" s="73"/>
      <c r="O130" s="73"/>
      <c r="P130" s="32"/>
      <c r="Q130" s="32"/>
      <c r="R130" s="32"/>
      <c r="S130" s="22"/>
      <c r="T130" s="111"/>
      <c r="U130" s="11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</row>
    <row r="131" spans="1:36" ht="11.25" customHeight="1" x14ac:dyDescent="0.2">
      <c r="A131" s="78"/>
      <c r="B131" s="73"/>
      <c r="C131" s="79"/>
      <c r="D131" s="73"/>
      <c r="E131" s="73"/>
      <c r="F131" s="32"/>
      <c r="G131" s="32"/>
      <c r="H131" s="32"/>
      <c r="I131" s="22"/>
      <c r="J131" s="111"/>
      <c r="K131" s="112"/>
      <c r="L131" s="73"/>
      <c r="M131" s="79"/>
      <c r="N131" s="73"/>
      <c r="O131" s="73"/>
      <c r="P131" s="32"/>
      <c r="Q131" s="32"/>
      <c r="R131" s="32"/>
      <c r="S131" s="22"/>
      <c r="T131" s="111"/>
      <c r="U131" s="11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</row>
    <row r="132" spans="1:36" ht="11.25" customHeight="1" x14ac:dyDescent="0.2">
      <c r="A132" s="78"/>
      <c r="B132" s="73"/>
      <c r="C132" s="79"/>
      <c r="D132" s="73"/>
      <c r="E132" s="73"/>
      <c r="F132" s="32"/>
      <c r="G132" s="32"/>
      <c r="H132" s="32"/>
      <c r="I132" s="22"/>
      <c r="J132" s="111"/>
      <c r="K132" s="112"/>
      <c r="L132" s="73"/>
      <c r="M132" s="79"/>
      <c r="N132" s="73"/>
      <c r="O132" s="73"/>
      <c r="P132" s="32"/>
      <c r="Q132" s="32"/>
      <c r="R132" s="32"/>
      <c r="S132" s="22"/>
      <c r="T132" s="111"/>
      <c r="U132" s="11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</row>
    <row r="133" spans="1:36" ht="11.25" customHeight="1" x14ac:dyDescent="0.2">
      <c r="A133" s="78"/>
      <c r="B133" s="73"/>
      <c r="C133" s="79"/>
      <c r="D133" s="73"/>
      <c r="E133" s="73"/>
      <c r="F133" s="32"/>
      <c r="G133" s="32"/>
      <c r="H133" s="32"/>
      <c r="I133" s="22"/>
      <c r="J133" s="111"/>
      <c r="K133" s="112"/>
      <c r="L133" s="73"/>
      <c r="M133" s="79"/>
      <c r="N133" s="73"/>
      <c r="O133" s="73"/>
      <c r="P133" s="32"/>
      <c r="Q133" s="32"/>
      <c r="R133" s="32"/>
      <c r="S133" s="22"/>
      <c r="T133" s="111"/>
      <c r="U133" s="11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</row>
    <row r="134" spans="1:36" ht="11.25" customHeight="1" x14ac:dyDescent="0.2">
      <c r="A134" s="78"/>
      <c r="B134" s="73"/>
      <c r="C134" s="79"/>
      <c r="D134" s="73"/>
      <c r="E134" s="73"/>
      <c r="F134" s="32"/>
      <c r="G134" s="32"/>
      <c r="H134" s="32"/>
      <c r="I134" s="22"/>
      <c r="J134" s="111"/>
      <c r="K134" s="112"/>
      <c r="L134" s="73"/>
      <c r="M134" s="79"/>
      <c r="N134" s="73"/>
      <c r="O134" s="73"/>
      <c r="P134" s="32"/>
      <c r="Q134" s="32"/>
      <c r="R134" s="32"/>
      <c r="S134" s="22"/>
      <c r="T134" s="111"/>
      <c r="U134" s="11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</row>
    <row r="135" spans="1:36" ht="11.25" customHeight="1" x14ac:dyDescent="0.2">
      <c r="A135" s="78"/>
      <c r="B135" s="73"/>
      <c r="C135" s="79"/>
      <c r="D135" s="73"/>
      <c r="E135" s="73"/>
      <c r="F135" s="32"/>
      <c r="G135" s="32"/>
      <c r="H135" s="32"/>
      <c r="I135" s="22"/>
      <c r="J135" s="111"/>
      <c r="K135" s="112"/>
      <c r="L135" s="73"/>
      <c r="M135" s="79"/>
      <c r="N135" s="73"/>
      <c r="O135" s="73"/>
      <c r="P135" s="32"/>
      <c r="Q135" s="32"/>
      <c r="R135" s="32"/>
      <c r="S135" s="22"/>
      <c r="T135" s="111"/>
      <c r="U135" s="11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</row>
    <row r="136" spans="1:36" ht="11.25" customHeight="1" x14ac:dyDescent="0.2">
      <c r="A136" s="78"/>
      <c r="B136" s="73"/>
      <c r="C136" s="79"/>
      <c r="D136" s="73"/>
      <c r="E136" s="73"/>
      <c r="F136" s="32"/>
      <c r="G136" s="32"/>
      <c r="H136" s="32"/>
      <c r="I136" s="22"/>
      <c r="J136" s="111"/>
      <c r="K136" s="112"/>
      <c r="L136" s="73"/>
      <c r="M136" s="79"/>
      <c r="N136" s="73"/>
      <c r="O136" s="73"/>
      <c r="P136" s="32"/>
      <c r="Q136" s="32"/>
      <c r="R136" s="32"/>
      <c r="S136" s="22"/>
      <c r="T136" s="111"/>
      <c r="U136" s="11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</row>
    <row r="137" spans="1:36" ht="11.25" customHeight="1" x14ac:dyDescent="0.2">
      <c r="A137" s="78"/>
      <c r="B137" s="73"/>
      <c r="C137" s="79"/>
      <c r="D137" s="73"/>
      <c r="E137" s="73"/>
      <c r="F137" s="32"/>
      <c r="G137" s="32"/>
      <c r="H137" s="32"/>
      <c r="I137" s="22"/>
      <c r="J137" s="111"/>
      <c r="K137" s="112"/>
      <c r="L137" s="73"/>
      <c r="M137" s="79"/>
      <c r="N137" s="73"/>
      <c r="O137" s="73"/>
      <c r="P137" s="32"/>
      <c r="Q137" s="32"/>
      <c r="R137" s="32"/>
      <c r="S137" s="22"/>
      <c r="T137" s="111"/>
      <c r="U137" s="11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</row>
    <row r="138" spans="1:36" ht="11.25" customHeight="1" x14ac:dyDescent="0.2">
      <c r="A138" s="78"/>
      <c r="B138" s="73"/>
      <c r="C138" s="79"/>
      <c r="D138" s="73"/>
      <c r="E138" s="73"/>
      <c r="F138" s="32"/>
      <c r="G138" s="32"/>
      <c r="H138" s="32"/>
      <c r="I138" s="22"/>
      <c r="J138" s="111"/>
      <c r="K138" s="112"/>
      <c r="L138" s="73"/>
      <c r="M138" s="79"/>
      <c r="N138" s="73"/>
      <c r="O138" s="73"/>
      <c r="P138" s="32"/>
      <c r="Q138" s="32"/>
      <c r="R138" s="32"/>
      <c r="S138" s="22"/>
      <c r="T138" s="111"/>
      <c r="U138" s="11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</row>
    <row r="139" spans="1:36" ht="11.25" customHeight="1" x14ac:dyDescent="0.2">
      <c r="A139" s="78"/>
      <c r="B139" s="73"/>
      <c r="C139" s="79"/>
      <c r="D139" s="73"/>
      <c r="E139" s="73"/>
      <c r="F139" s="32"/>
      <c r="G139" s="32"/>
      <c r="H139" s="32"/>
      <c r="I139" s="22"/>
      <c r="J139" s="111"/>
      <c r="K139" s="112"/>
      <c r="L139" s="73"/>
      <c r="M139" s="79"/>
      <c r="N139" s="73"/>
      <c r="O139" s="73"/>
      <c r="P139" s="32"/>
      <c r="Q139" s="32"/>
      <c r="R139" s="32"/>
      <c r="S139" s="22"/>
      <c r="T139" s="111"/>
      <c r="U139" s="11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</row>
    <row r="140" spans="1:36" ht="11.25" customHeight="1" x14ac:dyDescent="0.2">
      <c r="A140" s="78"/>
      <c r="B140" s="73"/>
      <c r="C140" s="79"/>
      <c r="D140" s="73"/>
      <c r="E140" s="73"/>
      <c r="F140" s="32"/>
      <c r="G140" s="32"/>
      <c r="H140" s="32"/>
      <c r="I140" s="22"/>
      <c r="J140" s="111"/>
      <c r="K140" s="112"/>
      <c r="L140" s="73"/>
      <c r="M140" s="79"/>
      <c r="N140" s="73"/>
      <c r="O140" s="73"/>
      <c r="P140" s="32"/>
      <c r="Q140" s="32"/>
      <c r="R140" s="32"/>
      <c r="S140" s="22"/>
      <c r="T140" s="111"/>
      <c r="U140" s="11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</row>
    <row r="141" spans="1:36" ht="11.25" customHeight="1" x14ac:dyDescent="0.2">
      <c r="A141" s="78"/>
      <c r="B141" s="73"/>
      <c r="C141" s="79"/>
      <c r="D141" s="73"/>
      <c r="E141" s="73"/>
      <c r="F141" s="32"/>
      <c r="G141" s="32"/>
      <c r="H141" s="32"/>
      <c r="I141" s="22"/>
      <c r="J141" s="111"/>
      <c r="K141" s="112"/>
      <c r="L141" s="73"/>
      <c r="M141" s="79"/>
      <c r="N141" s="73"/>
      <c r="O141" s="73"/>
      <c r="P141" s="32"/>
      <c r="Q141" s="32"/>
      <c r="R141" s="32"/>
      <c r="S141" s="22"/>
      <c r="T141" s="111"/>
      <c r="U141" s="11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</row>
    <row r="142" spans="1:36" ht="11.25" customHeight="1" x14ac:dyDescent="0.2">
      <c r="A142" s="78"/>
      <c r="B142" s="73"/>
      <c r="C142" s="79"/>
      <c r="D142" s="73"/>
      <c r="E142" s="73"/>
      <c r="F142" s="32"/>
      <c r="G142" s="32"/>
      <c r="H142" s="32"/>
      <c r="I142" s="22"/>
      <c r="J142" s="111"/>
      <c r="K142" s="112"/>
      <c r="L142" s="73"/>
      <c r="M142" s="79"/>
      <c r="N142" s="73"/>
      <c r="O142" s="73"/>
      <c r="P142" s="32"/>
      <c r="Q142" s="32"/>
      <c r="R142" s="32"/>
      <c r="S142" s="22"/>
      <c r="T142" s="111"/>
      <c r="U142" s="11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</row>
    <row r="143" spans="1:36" ht="11.25" customHeight="1" x14ac:dyDescent="0.2">
      <c r="A143" s="78"/>
      <c r="B143" s="73"/>
      <c r="C143" s="79"/>
      <c r="D143" s="73"/>
      <c r="E143" s="73"/>
      <c r="F143" s="32"/>
      <c r="G143" s="32"/>
      <c r="H143" s="32"/>
      <c r="I143" s="22"/>
      <c r="J143" s="111"/>
      <c r="K143" s="112"/>
      <c r="L143" s="73"/>
      <c r="M143" s="79"/>
      <c r="N143" s="73"/>
      <c r="O143" s="73"/>
      <c r="P143" s="32"/>
      <c r="Q143" s="32"/>
      <c r="R143" s="32"/>
      <c r="S143" s="22"/>
      <c r="T143" s="111"/>
      <c r="U143" s="11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</row>
    <row r="144" spans="1:36" ht="11.25" customHeight="1" x14ac:dyDescent="0.2">
      <c r="A144" s="78"/>
      <c r="B144" s="73"/>
      <c r="C144" s="79"/>
      <c r="D144" s="73"/>
      <c r="E144" s="73"/>
      <c r="F144" s="32"/>
      <c r="G144" s="32"/>
      <c r="H144" s="32"/>
      <c r="I144" s="22"/>
      <c r="J144" s="111"/>
      <c r="K144" s="112"/>
      <c r="L144" s="73"/>
      <c r="M144" s="79"/>
      <c r="N144" s="73"/>
      <c r="O144" s="73"/>
      <c r="P144" s="32"/>
      <c r="Q144" s="32"/>
      <c r="R144" s="32"/>
      <c r="S144" s="22"/>
      <c r="T144" s="111"/>
      <c r="U144" s="11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</row>
    <row r="145" spans="1:36" ht="11.25" customHeight="1" x14ac:dyDescent="0.2">
      <c r="A145" s="78"/>
      <c r="B145" s="73"/>
      <c r="C145" s="79"/>
      <c r="D145" s="73"/>
      <c r="E145" s="73"/>
      <c r="F145" s="32"/>
      <c r="G145" s="32"/>
      <c r="H145" s="32"/>
      <c r="I145" s="22"/>
      <c r="J145" s="111"/>
      <c r="K145" s="112"/>
      <c r="L145" s="73"/>
      <c r="M145" s="79"/>
      <c r="N145" s="73"/>
      <c r="O145" s="73"/>
      <c r="P145" s="32"/>
      <c r="Q145" s="32"/>
      <c r="R145" s="32"/>
      <c r="S145" s="22"/>
      <c r="T145" s="111"/>
      <c r="U145" s="11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</row>
    <row r="146" spans="1:36" ht="11.25" customHeight="1" x14ac:dyDescent="0.2">
      <c r="A146" s="78"/>
      <c r="B146" s="73"/>
      <c r="C146" s="79"/>
      <c r="D146" s="73"/>
      <c r="E146" s="73"/>
      <c r="F146" s="32"/>
      <c r="G146" s="32"/>
      <c r="H146" s="32"/>
      <c r="I146" s="22"/>
      <c r="J146" s="111"/>
      <c r="K146" s="112"/>
      <c r="L146" s="73"/>
      <c r="M146" s="79"/>
      <c r="N146" s="73"/>
      <c r="O146" s="73"/>
      <c r="P146" s="32"/>
      <c r="Q146" s="32"/>
      <c r="R146" s="32"/>
      <c r="S146" s="22"/>
      <c r="T146" s="111"/>
      <c r="U146" s="11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</row>
    <row r="147" spans="1:36" ht="11.25" customHeight="1" x14ac:dyDescent="0.2">
      <c r="A147" s="78"/>
      <c r="B147" s="73"/>
      <c r="C147" s="79"/>
      <c r="D147" s="73"/>
      <c r="E147" s="73"/>
      <c r="F147" s="32"/>
      <c r="G147" s="32"/>
      <c r="H147" s="32"/>
      <c r="I147" s="22"/>
      <c r="J147" s="111"/>
      <c r="K147" s="112"/>
      <c r="L147" s="73"/>
      <c r="M147" s="79"/>
      <c r="N147" s="73"/>
      <c r="O147" s="73"/>
      <c r="P147" s="32"/>
      <c r="Q147" s="32"/>
      <c r="R147" s="32"/>
      <c r="S147" s="22"/>
      <c r="T147" s="111"/>
      <c r="U147" s="11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</row>
    <row r="148" spans="1:36" ht="11.25" customHeight="1" x14ac:dyDescent="0.2">
      <c r="A148" s="78"/>
      <c r="B148" s="73"/>
      <c r="C148" s="79"/>
      <c r="D148" s="73"/>
      <c r="E148" s="73"/>
      <c r="F148" s="32"/>
      <c r="G148" s="32"/>
      <c r="H148" s="32"/>
      <c r="I148" s="22"/>
      <c r="J148" s="111"/>
      <c r="K148" s="112"/>
      <c r="L148" s="73"/>
      <c r="M148" s="79"/>
      <c r="N148" s="73"/>
      <c r="O148" s="73"/>
      <c r="P148" s="32"/>
      <c r="Q148" s="32"/>
      <c r="R148" s="32"/>
      <c r="S148" s="22"/>
      <c r="T148" s="111"/>
      <c r="U148" s="11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</row>
    <row r="149" spans="1:36" ht="11.25" customHeight="1" x14ac:dyDescent="0.2">
      <c r="A149" s="78"/>
      <c r="B149" s="73"/>
      <c r="C149" s="79"/>
      <c r="D149" s="73"/>
      <c r="E149" s="73"/>
      <c r="F149" s="32"/>
      <c r="G149" s="32"/>
      <c r="H149" s="32"/>
      <c r="I149" s="22"/>
      <c r="J149" s="111"/>
      <c r="K149" s="112"/>
      <c r="L149" s="73"/>
      <c r="M149" s="79"/>
      <c r="N149" s="73"/>
      <c r="O149" s="73"/>
      <c r="P149" s="32"/>
      <c r="Q149" s="32"/>
      <c r="R149" s="32"/>
      <c r="S149" s="22"/>
      <c r="T149" s="111"/>
      <c r="U149" s="11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</row>
    <row r="150" spans="1:36" ht="11.25" customHeight="1" x14ac:dyDescent="0.2">
      <c r="A150" s="78"/>
      <c r="B150" s="73"/>
      <c r="C150" s="79"/>
      <c r="D150" s="73"/>
      <c r="E150" s="73"/>
      <c r="F150" s="32"/>
      <c r="G150" s="32"/>
      <c r="H150" s="32"/>
      <c r="I150" s="22"/>
      <c r="J150" s="111"/>
      <c r="K150" s="112"/>
      <c r="L150" s="73"/>
      <c r="M150" s="79"/>
      <c r="N150" s="73"/>
      <c r="O150" s="73"/>
      <c r="P150" s="32"/>
      <c r="Q150" s="32"/>
      <c r="R150" s="32"/>
      <c r="S150" s="22"/>
      <c r="T150" s="111"/>
      <c r="U150" s="11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</row>
    <row r="151" spans="1:36" ht="11.25" customHeight="1" x14ac:dyDescent="0.2">
      <c r="A151" s="78"/>
      <c r="B151" s="73"/>
      <c r="C151" s="79"/>
      <c r="D151" s="73"/>
      <c r="E151" s="73"/>
      <c r="F151" s="32"/>
      <c r="G151" s="32"/>
      <c r="H151" s="32"/>
      <c r="I151" s="22"/>
      <c r="J151" s="111"/>
      <c r="K151" s="112"/>
      <c r="L151" s="73"/>
      <c r="M151" s="79"/>
      <c r="N151" s="73"/>
      <c r="O151" s="73"/>
      <c r="P151" s="32"/>
      <c r="Q151" s="32"/>
      <c r="R151" s="32"/>
      <c r="S151" s="22"/>
      <c r="T151" s="111"/>
      <c r="U151" s="11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</row>
    <row r="152" spans="1:36" ht="11.25" customHeight="1" x14ac:dyDescent="0.2">
      <c r="A152" s="78"/>
      <c r="B152" s="73"/>
      <c r="C152" s="79"/>
      <c r="D152" s="73"/>
      <c r="E152" s="73"/>
      <c r="F152" s="32"/>
      <c r="G152" s="32"/>
      <c r="H152" s="32"/>
      <c r="I152" s="22"/>
      <c r="J152" s="111"/>
      <c r="K152" s="112"/>
      <c r="L152" s="73"/>
      <c r="M152" s="79"/>
      <c r="N152" s="73"/>
      <c r="O152" s="73"/>
      <c r="P152" s="32"/>
      <c r="Q152" s="32"/>
      <c r="R152" s="32"/>
      <c r="S152" s="22"/>
      <c r="T152" s="111"/>
      <c r="U152" s="11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</row>
    <row r="153" spans="1:36" ht="11.25" customHeight="1" x14ac:dyDescent="0.2">
      <c r="A153" s="78"/>
      <c r="B153" s="73"/>
      <c r="C153" s="79"/>
      <c r="D153" s="73"/>
      <c r="E153" s="73"/>
      <c r="F153" s="32"/>
      <c r="G153" s="32"/>
      <c r="H153" s="32"/>
      <c r="I153" s="22"/>
      <c r="J153" s="111"/>
      <c r="K153" s="112"/>
      <c r="L153" s="73"/>
      <c r="M153" s="79"/>
      <c r="N153" s="73"/>
      <c r="O153" s="73"/>
      <c r="P153" s="32"/>
      <c r="Q153" s="32"/>
      <c r="R153" s="32"/>
      <c r="S153" s="22"/>
      <c r="T153" s="111"/>
      <c r="U153" s="11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</row>
    <row r="154" spans="1:36" ht="11.25" customHeight="1" x14ac:dyDescent="0.2">
      <c r="A154" s="78"/>
      <c r="B154" s="73"/>
      <c r="C154" s="79"/>
      <c r="D154" s="73"/>
      <c r="E154" s="73"/>
      <c r="F154" s="32"/>
      <c r="G154" s="32"/>
      <c r="H154" s="32"/>
      <c r="I154" s="22"/>
      <c r="J154" s="111"/>
      <c r="K154" s="112"/>
      <c r="L154" s="73"/>
      <c r="M154" s="79"/>
      <c r="N154" s="73"/>
      <c r="O154" s="73"/>
      <c r="P154" s="32"/>
      <c r="Q154" s="32"/>
      <c r="R154" s="32"/>
      <c r="S154" s="22"/>
      <c r="T154" s="111"/>
      <c r="U154" s="11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</row>
    <row r="155" spans="1:36" ht="11.25" customHeight="1" x14ac:dyDescent="0.2">
      <c r="A155" s="78"/>
      <c r="B155" s="73"/>
      <c r="C155" s="79"/>
      <c r="D155" s="73"/>
      <c r="E155" s="73"/>
      <c r="F155" s="32"/>
      <c r="G155" s="32"/>
      <c r="H155" s="32"/>
      <c r="I155" s="22"/>
      <c r="J155" s="111"/>
      <c r="K155" s="112"/>
      <c r="L155" s="73"/>
      <c r="M155" s="79"/>
      <c r="N155" s="73"/>
      <c r="O155" s="73"/>
      <c r="P155" s="32"/>
      <c r="Q155" s="32"/>
      <c r="R155" s="32"/>
      <c r="S155" s="22"/>
      <c r="T155" s="111"/>
      <c r="U155" s="11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</row>
    <row r="156" spans="1:36" ht="11.25" customHeight="1" x14ac:dyDescent="0.2">
      <c r="A156" s="78"/>
      <c r="B156" s="73"/>
      <c r="C156" s="79"/>
      <c r="D156" s="73"/>
      <c r="E156" s="73"/>
      <c r="F156" s="32"/>
      <c r="G156" s="32"/>
      <c r="H156" s="32"/>
      <c r="I156" s="22"/>
      <c r="J156" s="111"/>
      <c r="K156" s="112"/>
      <c r="L156" s="73"/>
      <c r="M156" s="79"/>
      <c r="N156" s="73"/>
      <c r="O156" s="73"/>
      <c r="P156" s="32"/>
      <c r="Q156" s="32"/>
      <c r="R156" s="32"/>
      <c r="S156" s="22"/>
      <c r="T156" s="111"/>
      <c r="U156" s="11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</row>
    <row r="157" spans="1:36" ht="11.25" customHeight="1" x14ac:dyDescent="0.2">
      <c r="A157" s="78"/>
      <c r="B157" s="73"/>
      <c r="C157" s="79"/>
      <c r="D157" s="73"/>
      <c r="E157" s="73"/>
      <c r="F157" s="32"/>
      <c r="G157" s="32"/>
      <c r="H157" s="32"/>
      <c r="I157" s="22"/>
      <c r="J157" s="111"/>
      <c r="K157" s="112"/>
      <c r="L157" s="73"/>
      <c r="M157" s="79"/>
      <c r="N157" s="73"/>
      <c r="O157" s="73"/>
      <c r="P157" s="32"/>
      <c r="Q157" s="32"/>
      <c r="R157" s="32"/>
      <c r="S157" s="22"/>
      <c r="T157" s="111"/>
      <c r="U157" s="11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</row>
    <row r="158" spans="1:36" ht="11.25" customHeight="1" x14ac:dyDescent="0.2">
      <c r="A158" s="78"/>
      <c r="B158" s="73"/>
      <c r="C158" s="79"/>
      <c r="D158" s="73"/>
      <c r="E158" s="73"/>
      <c r="F158" s="32"/>
      <c r="G158" s="32"/>
      <c r="H158" s="32"/>
      <c r="I158" s="22"/>
      <c r="J158" s="111"/>
      <c r="K158" s="112"/>
      <c r="L158" s="73"/>
      <c r="M158" s="79"/>
      <c r="N158" s="73"/>
      <c r="O158" s="73"/>
      <c r="P158" s="32"/>
      <c r="Q158" s="32"/>
      <c r="R158" s="32"/>
      <c r="S158" s="22"/>
      <c r="T158" s="111"/>
      <c r="U158" s="11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</row>
    <row r="159" spans="1:36" ht="11.25" customHeight="1" x14ac:dyDescent="0.2">
      <c r="A159" s="78"/>
      <c r="B159" s="73"/>
      <c r="C159" s="79"/>
      <c r="D159" s="73"/>
      <c r="E159" s="73"/>
      <c r="F159" s="32"/>
      <c r="G159" s="32"/>
      <c r="H159" s="32"/>
      <c r="I159" s="22"/>
      <c r="J159" s="111"/>
      <c r="K159" s="112"/>
      <c r="L159" s="73"/>
      <c r="M159" s="79"/>
      <c r="N159" s="73"/>
      <c r="O159" s="73"/>
      <c r="P159" s="32"/>
      <c r="Q159" s="32"/>
      <c r="R159" s="32"/>
      <c r="S159" s="22"/>
      <c r="T159" s="111"/>
      <c r="U159" s="11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</row>
    <row r="160" spans="1:36" ht="11.25" customHeight="1" x14ac:dyDescent="0.2">
      <c r="A160" s="78"/>
      <c r="B160" s="73"/>
      <c r="C160" s="79"/>
      <c r="D160" s="73"/>
      <c r="E160" s="73"/>
      <c r="F160" s="32"/>
      <c r="G160" s="32"/>
      <c r="H160" s="32"/>
      <c r="I160" s="22"/>
      <c r="J160" s="111"/>
      <c r="K160" s="112"/>
      <c r="L160" s="73"/>
      <c r="M160" s="79"/>
      <c r="N160" s="73"/>
      <c r="O160" s="73"/>
      <c r="P160" s="32"/>
      <c r="Q160" s="32"/>
      <c r="R160" s="32"/>
      <c r="S160" s="22"/>
      <c r="T160" s="111"/>
      <c r="U160" s="11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</row>
    <row r="161" spans="1:36" ht="11.25" customHeight="1" x14ac:dyDescent="0.2">
      <c r="A161" s="78"/>
      <c r="B161" s="73"/>
      <c r="C161" s="79"/>
      <c r="D161" s="73"/>
      <c r="E161" s="73"/>
      <c r="F161" s="32"/>
      <c r="G161" s="32"/>
      <c r="H161" s="32"/>
      <c r="I161" s="22"/>
      <c r="J161" s="111"/>
      <c r="K161" s="112"/>
      <c r="L161" s="73"/>
      <c r="M161" s="79"/>
      <c r="N161" s="73"/>
      <c r="O161" s="73"/>
      <c r="P161" s="32"/>
      <c r="Q161" s="32"/>
      <c r="R161" s="32"/>
      <c r="S161" s="22"/>
      <c r="T161" s="111"/>
      <c r="U161" s="11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</row>
    <row r="162" spans="1:36" ht="11.25" customHeight="1" x14ac:dyDescent="0.2">
      <c r="A162" s="78"/>
      <c r="B162" s="73"/>
      <c r="C162" s="79"/>
      <c r="D162" s="73"/>
      <c r="E162" s="73"/>
      <c r="F162" s="32"/>
      <c r="G162" s="32"/>
      <c r="H162" s="32"/>
      <c r="I162" s="22"/>
      <c r="J162" s="111"/>
      <c r="K162" s="112"/>
      <c r="L162" s="73"/>
      <c r="M162" s="79"/>
      <c r="N162" s="73"/>
      <c r="O162" s="73"/>
      <c r="P162" s="32"/>
      <c r="Q162" s="32"/>
      <c r="R162" s="32"/>
      <c r="S162" s="22"/>
      <c r="T162" s="111"/>
      <c r="U162" s="11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</row>
    <row r="163" spans="1:36" ht="11.25" customHeight="1" x14ac:dyDescent="0.2">
      <c r="A163" s="78"/>
      <c r="B163" s="73"/>
      <c r="C163" s="79"/>
      <c r="D163" s="73"/>
      <c r="E163" s="73"/>
      <c r="F163" s="32"/>
      <c r="G163" s="32"/>
      <c r="H163" s="32"/>
      <c r="I163" s="22"/>
      <c r="J163" s="111"/>
      <c r="K163" s="112"/>
      <c r="L163" s="73"/>
      <c r="M163" s="79"/>
      <c r="N163" s="73"/>
      <c r="O163" s="73"/>
      <c r="P163" s="32"/>
      <c r="Q163" s="32"/>
      <c r="R163" s="32"/>
      <c r="S163" s="22"/>
      <c r="T163" s="111"/>
      <c r="U163" s="11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</row>
    <row r="164" spans="1:36" ht="11.25" customHeight="1" x14ac:dyDescent="0.2">
      <c r="A164" s="78"/>
      <c r="B164" s="73"/>
      <c r="C164" s="79"/>
      <c r="D164" s="73"/>
      <c r="E164" s="73"/>
      <c r="F164" s="32"/>
      <c r="G164" s="32"/>
      <c r="H164" s="32"/>
      <c r="I164" s="22"/>
      <c r="J164" s="111"/>
      <c r="K164" s="112"/>
      <c r="L164" s="73"/>
      <c r="M164" s="79"/>
      <c r="N164" s="73"/>
      <c r="O164" s="73"/>
      <c r="P164" s="32"/>
      <c r="Q164" s="32"/>
      <c r="R164" s="32"/>
      <c r="S164" s="22"/>
      <c r="T164" s="111"/>
      <c r="U164" s="11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</row>
    <row r="165" spans="1:36" ht="11.25" customHeight="1" x14ac:dyDescent="0.2">
      <c r="A165" s="78"/>
      <c r="B165" s="73"/>
      <c r="C165" s="79"/>
      <c r="D165" s="73"/>
      <c r="E165" s="73"/>
      <c r="F165" s="32"/>
      <c r="G165" s="32"/>
      <c r="H165" s="32"/>
      <c r="I165" s="22"/>
      <c r="J165" s="111"/>
      <c r="K165" s="112"/>
      <c r="L165" s="73"/>
      <c r="M165" s="79"/>
      <c r="N165" s="73"/>
      <c r="O165" s="73"/>
      <c r="P165" s="32"/>
      <c r="Q165" s="32"/>
      <c r="R165" s="32"/>
      <c r="S165" s="22"/>
      <c r="T165" s="111"/>
      <c r="U165" s="11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</row>
    <row r="166" spans="1:36" ht="11.25" customHeight="1" x14ac:dyDescent="0.2">
      <c r="A166" s="78"/>
      <c r="B166" s="73"/>
      <c r="C166" s="79"/>
      <c r="D166" s="73"/>
      <c r="E166" s="73"/>
      <c r="F166" s="32"/>
      <c r="G166" s="32"/>
      <c r="H166" s="32"/>
      <c r="I166" s="22"/>
      <c r="J166" s="111"/>
      <c r="K166" s="112"/>
      <c r="L166" s="73"/>
      <c r="M166" s="79"/>
      <c r="N166" s="73"/>
      <c r="O166" s="73"/>
      <c r="P166" s="32"/>
      <c r="Q166" s="32"/>
      <c r="R166" s="32"/>
      <c r="S166" s="22"/>
      <c r="T166" s="111"/>
      <c r="U166" s="11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</row>
    <row r="167" spans="1:36" ht="11.25" customHeight="1" x14ac:dyDescent="0.2">
      <c r="A167" s="78"/>
      <c r="B167" s="73"/>
      <c r="C167" s="79"/>
      <c r="D167" s="73"/>
      <c r="E167" s="73"/>
      <c r="F167" s="32"/>
      <c r="G167" s="32"/>
      <c r="H167" s="32"/>
      <c r="I167" s="22"/>
      <c r="J167" s="111"/>
      <c r="K167" s="112"/>
      <c r="L167" s="73"/>
      <c r="M167" s="79"/>
      <c r="N167" s="73"/>
      <c r="O167" s="73"/>
      <c r="P167" s="32"/>
      <c r="Q167" s="32"/>
      <c r="R167" s="32"/>
      <c r="S167" s="22"/>
      <c r="T167" s="111"/>
      <c r="U167" s="11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</row>
    <row r="168" spans="1:36" ht="11.25" customHeight="1" x14ac:dyDescent="0.2">
      <c r="A168" s="78"/>
      <c r="B168" s="73"/>
      <c r="C168" s="79"/>
      <c r="D168" s="73"/>
      <c r="E168" s="73"/>
      <c r="F168" s="32"/>
      <c r="G168" s="32"/>
      <c r="H168" s="32"/>
      <c r="I168" s="22"/>
      <c r="J168" s="111"/>
      <c r="K168" s="112"/>
      <c r="L168" s="73"/>
      <c r="M168" s="79"/>
      <c r="N168" s="73"/>
      <c r="O168" s="73"/>
      <c r="P168" s="32"/>
      <c r="Q168" s="32"/>
      <c r="R168" s="32"/>
      <c r="S168" s="22"/>
      <c r="T168" s="111"/>
      <c r="U168" s="11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</row>
    <row r="169" spans="1:36" ht="11.25" customHeight="1" x14ac:dyDescent="0.2">
      <c r="A169" s="78"/>
      <c r="B169" s="73"/>
      <c r="C169" s="79"/>
      <c r="D169" s="73"/>
      <c r="E169" s="73"/>
      <c r="F169" s="32"/>
      <c r="G169" s="32"/>
      <c r="H169" s="32"/>
      <c r="I169" s="22"/>
      <c r="J169" s="111"/>
      <c r="K169" s="112"/>
      <c r="L169" s="73"/>
      <c r="M169" s="79"/>
      <c r="N169" s="73"/>
      <c r="O169" s="73"/>
      <c r="P169" s="32"/>
      <c r="Q169" s="32"/>
      <c r="R169" s="32"/>
      <c r="S169" s="22"/>
      <c r="T169" s="111"/>
      <c r="U169" s="11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</row>
    <row r="170" spans="1:36" ht="11.25" customHeight="1" x14ac:dyDescent="0.2">
      <c r="A170" s="78"/>
      <c r="B170" s="73"/>
      <c r="C170" s="79"/>
      <c r="D170" s="73"/>
      <c r="E170" s="73"/>
      <c r="F170" s="32"/>
      <c r="G170" s="32"/>
      <c r="H170" s="32"/>
      <c r="I170" s="22"/>
      <c r="J170" s="111"/>
      <c r="K170" s="112"/>
      <c r="L170" s="73"/>
      <c r="M170" s="79"/>
      <c r="N170" s="73"/>
      <c r="O170" s="73"/>
      <c r="P170" s="32"/>
      <c r="Q170" s="32"/>
      <c r="R170" s="32"/>
      <c r="S170" s="22"/>
      <c r="T170" s="111"/>
      <c r="U170" s="11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</row>
    <row r="171" spans="1:36" ht="11.25" customHeight="1" x14ac:dyDescent="0.2">
      <c r="A171" s="78"/>
      <c r="B171" s="73"/>
      <c r="C171" s="79"/>
      <c r="D171" s="73"/>
      <c r="E171" s="73"/>
      <c r="F171" s="32"/>
      <c r="G171" s="32"/>
      <c r="H171" s="32"/>
      <c r="I171" s="22"/>
      <c r="J171" s="111"/>
      <c r="K171" s="112"/>
      <c r="L171" s="73"/>
      <c r="M171" s="79"/>
      <c r="N171" s="73"/>
      <c r="O171" s="73"/>
      <c r="P171" s="32"/>
      <c r="Q171" s="32"/>
      <c r="R171" s="32"/>
      <c r="S171" s="22"/>
      <c r="T171" s="111"/>
      <c r="U171" s="11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</row>
    <row r="172" spans="1:36" ht="11.25" customHeight="1" x14ac:dyDescent="0.2">
      <c r="A172" s="78"/>
      <c r="B172" s="73"/>
      <c r="C172" s="79"/>
      <c r="D172" s="73"/>
      <c r="E172" s="73"/>
      <c r="F172" s="32"/>
      <c r="G172" s="32"/>
      <c r="H172" s="32"/>
      <c r="I172" s="22"/>
      <c r="J172" s="111"/>
      <c r="K172" s="112"/>
      <c r="L172" s="73"/>
      <c r="M172" s="79"/>
      <c r="N172" s="73"/>
      <c r="O172" s="73"/>
      <c r="P172" s="32"/>
      <c r="Q172" s="32"/>
      <c r="R172" s="32"/>
      <c r="S172" s="22"/>
      <c r="T172" s="111"/>
      <c r="U172" s="11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</row>
    <row r="173" spans="1:36" ht="11.25" customHeight="1" x14ac:dyDescent="0.2">
      <c r="A173" s="78"/>
      <c r="B173" s="73"/>
      <c r="C173" s="79"/>
      <c r="D173" s="73"/>
      <c r="E173" s="73"/>
      <c r="F173" s="32"/>
      <c r="G173" s="32"/>
      <c r="H173" s="32"/>
      <c r="I173" s="22"/>
      <c r="J173" s="111"/>
      <c r="K173" s="112"/>
      <c r="L173" s="73"/>
      <c r="M173" s="79"/>
      <c r="N173" s="73"/>
      <c r="O173" s="73"/>
      <c r="P173" s="32"/>
      <c r="Q173" s="32"/>
      <c r="R173" s="32"/>
      <c r="S173" s="22"/>
      <c r="T173" s="111"/>
      <c r="U173" s="11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</row>
    <row r="174" spans="1:36" ht="11.25" customHeight="1" x14ac:dyDescent="0.2">
      <c r="A174" s="78"/>
      <c r="B174" s="73"/>
      <c r="C174" s="79"/>
      <c r="D174" s="73"/>
      <c r="E174" s="73"/>
      <c r="F174" s="32"/>
      <c r="G174" s="32"/>
      <c r="H174" s="32"/>
      <c r="I174" s="22"/>
      <c r="J174" s="111"/>
      <c r="K174" s="112"/>
      <c r="L174" s="73"/>
      <c r="M174" s="79"/>
      <c r="N174" s="73"/>
      <c r="O174" s="73"/>
      <c r="P174" s="32"/>
      <c r="Q174" s="32"/>
      <c r="R174" s="32"/>
      <c r="S174" s="22"/>
      <c r="T174" s="111"/>
      <c r="U174" s="11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</row>
    <row r="175" spans="1:36" ht="11.25" customHeight="1" x14ac:dyDescent="0.2">
      <c r="A175" s="78"/>
      <c r="B175" s="73"/>
      <c r="C175" s="79"/>
      <c r="D175" s="73"/>
      <c r="E175" s="73"/>
      <c r="F175" s="32"/>
      <c r="G175" s="32"/>
      <c r="H175" s="32"/>
      <c r="I175" s="22"/>
      <c r="J175" s="111"/>
      <c r="K175" s="112"/>
      <c r="L175" s="73"/>
      <c r="M175" s="79"/>
      <c r="N175" s="73"/>
      <c r="O175" s="73"/>
      <c r="P175" s="32"/>
      <c r="Q175" s="32"/>
      <c r="R175" s="32"/>
      <c r="S175" s="22"/>
      <c r="T175" s="111"/>
      <c r="U175" s="11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</row>
    <row r="176" spans="1:36" ht="11.25" customHeight="1" x14ac:dyDescent="0.2">
      <c r="A176" s="78"/>
      <c r="B176" s="73"/>
      <c r="C176" s="79"/>
      <c r="D176" s="73"/>
      <c r="E176" s="73"/>
      <c r="F176" s="32"/>
      <c r="G176" s="32"/>
      <c r="H176" s="32"/>
      <c r="I176" s="22"/>
      <c r="J176" s="111"/>
      <c r="K176" s="112"/>
      <c r="L176" s="73"/>
      <c r="M176" s="79"/>
      <c r="N176" s="73"/>
      <c r="O176" s="73"/>
      <c r="P176" s="32"/>
      <c r="Q176" s="32"/>
      <c r="R176" s="32"/>
      <c r="S176" s="22"/>
      <c r="T176" s="111"/>
      <c r="U176" s="11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</row>
    <row r="177" spans="1:36" ht="11.25" customHeight="1" x14ac:dyDescent="0.2">
      <c r="A177" s="78"/>
      <c r="B177" s="73"/>
      <c r="C177" s="79"/>
      <c r="D177" s="73"/>
      <c r="E177" s="73"/>
      <c r="F177" s="32"/>
      <c r="G177" s="32"/>
      <c r="H177" s="32"/>
      <c r="I177" s="22"/>
      <c r="J177" s="111"/>
      <c r="K177" s="112"/>
      <c r="L177" s="73"/>
      <c r="M177" s="79"/>
      <c r="N177" s="73"/>
      <c r="O177" s="73"/>
      <c r="P177" s="32"/>
      <c r="Q177" s="32"/>
      <c r="R177" s="32"/>
      <c r="S177" s="22"/>
      <c r="T177" s="111"/>
      <c r="U177" s="11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</row>
    <row r="178" spans="1:36" ht="11.25" customHeight="1" x14ac:dyDescent="0.2">
      <c r="A178" s="78"/>
      <c r="B178" s="73"/>
      <c r="C178" s="79"/>
      <c r="D178" s="73"/>
      <c r="E178" s="73"/>
      <c r="F178" s="32"/>
      <c r="G178" s="32"/>
      <c r="H178" s="32"/>
      <c r="I178" s="22"/>
      <c r="J178" s="111"/>
      <c r="K178" s="112"/>
      <c r="L178" s="73"/>
      <c r="M178" s="79"/>
      <c r="N178" s="73"/>
      <c r="O178" s="73"/>
      <c r="P178" s="32"/>
      <c r="Q178" s="32"/>
      <c r="R178" s="32"/>
      <c r="S178" s="22"/>
      <c r="T178" s="111"/>
      <c r="U178" s="11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</row>
    <row r="179" spans="1:36" ht="11.25" customHeight="1" x14ac:dyDescent="0.2">
      <c r="A179" s="78"/>
      <c r="B179" s="73"/>
      <c r="C179" s="79"/>
      <c r="D179" s="73"/>
      <c r="E179" s="73"/>
      <c r="F179" s="32"/>
      <c r="G179" s="32"/>
      <c r="H179" s="32"/>
      <c r="I179" s="22"/>
      <c r="J179" s="111"/>
      <c r="K179" s="112"/>
      <c r="L179" s="73"/>
      <c r="M179" s="79"/>
      <c r="N179" s="73"/>
      <c r="O179" s="73"/>
      <c r="P179" s="32"/>
      <c r="Q179" s="32"/>
      <c r="R179" s="32"/>
      <c r="S179" s="22"/>
      <c r="T179" s="111"/>
      <c r="U179" s="11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</row>
    <row r="180" spans="1:36" ht="11.25" customHeight="1" x14ac:dyDescent="0.2">
      <c r="A180" s="78"/>
      <c r="B180" s="73"/>
      <c r="C180" s="79"/>
      <c r="D180" s="73"/>
      <c r="E180" s="73"/>
      <c r="F180" s="32"/>
      <c r="G180" s="32"/>
      <c r="H180" s="32"/>
      <c r="I180" s="22"/>
      <c r="J180" s="111"/>
      <c r="K180" s="112"/>
      <c r="L180" s="73"/>
      <c r="M180" s="79"/>
      <c r="N180" s="73"/>
      <c r="O180" s="73"/>
      <c r="P180" s="32"/>
      <c r="Q180" s="32"/>
      <c r="R180" s="32"/>
      <c r="S180" s="22"/>
      <c r="T180" s="111"/>
      <c r="U180" s="11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</row>
    <row r="181" spans="1:36" ht="11.25" customHeight="1" x14ac:dyDescent="0.2">
      <c r="A181" s="78"/>
      <c r="B181" s="73"/>
      <c r="C181" s="79"/>
      <c r="D181" s="73"/>
      <c r="E181" s="73"/>
      <c r="F181" s="32"/>
      <c r="G181" s="32"/>
      <c r="H181" s="32"/>
      <c r="I181" s="22"/>
      <c r="J181" s="111"/>
      <c r="K181" s="112"/>
      <c r="L181" s="73"/>
      <c r="M181" s="79"/>
      <c r="N181" s="73"/>
      <c r="O181" s="73"/>
      <c r="P181" s="32"/>
      <c r="Q181" s="32"/>
      <c r="R181" s="32"/>
      <c r="S181" s="22"/>
      <c r="T181" s="111"/>
      <c r="U181" s="11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</row>
    <row r="182" spans="1:36" ht="11.25" customHeight="1" x14ac:dyDescent="0.2">
      <c r="A182" s="78"/>
      <c r="B182" s="73"/>
      <c r="C182" s="79"/>
      <c r="D182" s="73"/>
      <c r="E182" s="73"/>
      <c r="F182" s="32"/>
      <c r="G182" s="32"/>
      <c r="H182" s="32"/>
      <c r="I182" s="22"/>
      <c r="J182" s="111"/>
      <c r="K182" s="112"/>
      <c r="L182" s="73"/>
      <c r="M182" s="79"/>
      <c r="N182" s="73"/>
      <c r="O182" s="73"/>
      <c r="P182" s="32"/>
      <c r="Q182" s="32"/>
      <c r="R182" s="32"/>
      <c r="S182" s="22"/>
      <c r="T182" s="111"/>
      <c r="U182" s="11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</row>
    <row r="183" spans="1:36" ht="11.25" customHeight="1" x14ac:dyDescent="0.2">
      <c r="A183" s="78"/>
      <c r="B183" s="73"/>
      <c r="C183" s="79"/>
      <c r="D183" s="73"/>
      <c r="E183" s="73"/>
      <c r="F183" s="32"/>
      <c r="G183" s="32"/>
      <c r="H183" s="32"/>
      <c r="I183" s="22"/>
      <c r="J183" s="111"/>
      <c r="K183" s="112"/>
      <c r="L183" s="73"/>
      <c r="M183" s="79"/>
      <c r="N183" s="73"/>
      <c r="O183" s="73"/>
      <c r="P183" s="32"/>
      <c r="Q183" s="32"/>
      <c r="R183" s="32"/>
      <c r="S183" s="22"/>
      <c r="T183" s="111"/>
      <c r="U183" s="11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spans="1:36" ht="11.25" customHeight="1" x14ac:dyDescent="0.2">
      <c r="A184" s="78"/>
      <c r="B184" s="73"/>
      <c r="C184" s="79"/>
      <c r="D184" s="73"/>
      <c r="E184" s="73"/>
      <c r="F184" s="32"/>
      <c r="G184" s="32"/>
      <c r="H184" s="32"/>
      <c r="I184" s="22"/>
      <c r="J184" s="111"/>
      <c r="K184" s="112"/>
      <c r="L184" s="73"/>
      <c r="M184" s="79"/>
      <c r="N184" s="73"/>
      <c r="O184" s="73"/>
      <c r="P184" s="32"/>
      <c r="Q184" s="32"/>
      <c r="R184" s="32"/>
      <c r="S184" s="22"/>
      <c r="T184" s="111"/>
      <c r="U184" s="11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</row>
    <row r="185" spans="1:36" ht="11.25" customHeight="1" x14ac:dyDescent="0.2">
      <c r="A185" s="78"/>
      <c r="B185" s="73"/>
      <c r="C185" s="79"/>
      <c r="D185" s="73"/>
      <c r="E185" s="73"/>
      <c r="F185" s="32"/>
      <c r="G185" s="32"/>
      <c r="H185" s="32"/>
      <c r="I185" s="22"/>
      <c r="J185" s="111"/>
      <c r="K185" s="112"/>
      <c r="L185" s="73"/>
      <c r="M185" s="79"/>
      <c r="N185" s="73"/>
      <c r="O185" s="73"/>
      <c r="P185" s="32"/>
      <c r="Q185" s="32"/>
      <c r="R185" s="32"/>
      <c r="S185" s="22"/>
      <c r="T185" s="111"/>
      <c r="U185" s="11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</row>
    <row r="186" spans="1:36" ht="11.25" customHeight="1" x14ac:dyDescent="0.2">
      <c r="A186" s="78"/>
      <c r="B186" s="73"/>
      <c r="C186" s="79"/>
      <c r="D186" s="73"/>
      <c r="E186" s="73"/>
      <c r="F186" s="32"/>
      <c r="G186" s="32"/>
      <c r="H186" s="32"/>
      <c r="I186" s="22"/>
      <c r="J186" s="111"/>
      <c r="K186" s="112"/>
      <c r="L186" s="73"/>
      <c r="M186" s="79"/>
      <c r="N186" s="73"/>
      <c r="O186" s="73"/>
      <c r="P186" s="32"/>
      <c r="Q186" s="32"/>
      <c r="R186" s="32"/>
      <c r="S186" s="22"/>
      <c r="T186" s="111"/>
      <c r="U186" s="11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</row>
    <row r="187" spans="1:36" ht="11.25" customHeight="1" x14ac:dyDescent="0.2">
      <c r="A187" s="78"/>
      <c r="B187" s="73"/>
      <c r="C187" s="79"/>
      <c r="D187" s="73"/>
      <c r="E187" s="73"/>
      <c r="F187" s="32"/>
      <c r="G187" s="32"/>
      <c r="H187" s="32"/>
      <c r="I187" s="22"/>
      <c r="J187" s="111"/>
      <c r="K187" s="112"/>
      <c r="L187" s="73"/>
      <c r="M187" s="79"/>
      <c r="N187" s="73"/>
      <c r="O187" s="73"/>
      <c r="P187" s="32"/>
      <c r="Q187" s="32"/>
      <c r="R187" s="32"/>
      <c r="S187" s="22"/>
      <c r="T187" s="111"/>
      <c r="U187" s="11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</row>
    <row r="188" spans="1:36" ht="11.25" customHeight="1" x14ac:dyDescent="0.2">
      <c r="A188" s="78"/>
      <c r="B188" s="73"/>
      <c r="C188" s="79"/>
      <c r="D188" s="73"/>
      <c r="E188" s="73"/>
      <c r="F188" s="32"/>
      <c r="G188" s="32"/>
      <c r="H188" s="32"/>
      <c r="I188" s="22"/>
      <c r="J188" s="111"/>
      <c r="K188" s="112"/>
      <c r="L188" s="73"/>
      <c r="M188" s="79"/>
      <c r="N188" s="73"/>
      <c r="O188" s="73"/>
      <c r="P188" s="32"/>
      <c r="Q188" s="32"/>
      <c r="R188" s="32"/>
      <c r="S188" s="22"/>
      <c r="T188" s="111"/>
      <c r="U188" s="11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</row>
    <row r="189" spans="1:36" ht="11.25" customHeight="1" x14ac:dyDescent="0.2">
      <c r="A189" s="78"/>
      <c r="B189" s="73"/>
      <c r="C189" s="79"/>
      <c r="D189" s="73"/>
      <c r="E189" s="73"/>
      <c r="F189" s="32"/>
      <c r="G189" s="32"/>
      <c r="H189" s="32"/>
      <c r="I189" s="22"/>
      <c r="J189" s="111"/>
      <c r="K189" s="112"/>
      <c r="L189" s="73"/>
      <c r="M189" s="79"/>
      <c r="N189" s="73"/>
      <c r="O189" s="73"/>
      <c r="P189" s="32"/>
      <c r="Q189" s="32"/>
      <c r="R189" s="32"/>
      <c r="S189" s="22"/>
      <c r="T189" s="111"/>
      <c r="U189" s="11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</row>
    <row r="190" spans="1:36" ht="11.25" customHeight="1" x14ac:dyDescent="0.2">
      <c r="A190" s="78"/>
      <c r="B190" s="73"/>
      <c r="C190" s="79"/>
      <c r="D190" s="73"/>
      <c r="E190" s="73"/>
      <c r="F190" s="32"/>
      <c r="G190" s="32"/>
      <c r="H190" s="32"/>
      <c r="I190" s="22"/>
      <c r="J190" s="111"/>
      <c r="K190" s="112"/>
      <c r="L190" s="73"/>
      <c r="M190" s="79"/>
      <c r="N190" s="73"/>
      <c r="O190" s="73"/>
      <c r="P190" s="32"/>
      <c r="Q190" s="32"/>
      <c r="R190" s="32"/>
      <c r="S190" s="22"/>
      <c r="T190" s="111"/>
      <c r="U190" s="11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</row>
    <row r="191" spans="1:36" ht="11.25" customHeight="1" x14ac:dyDescent="0.2">
      <c r="A191" s="78"/>
      <c r="B191" s="73"/>
      <c r="C191" s="79"/>
      <c r="D191" s="73"/>
      <c r="E191" s="73"/>
      <c r="F191" s="32"/>
      <c r="G191" s="32"/>
      <c r="H191" s="32"/>
      <c r="I191" s="22"/>
      <c r="J191" s="111"/>
      <c r="K191" s="112"/>
      <c r="L191" s="73"/>
      <c r="M191" s="79"/>
      <c r="N191" s="73"/>
      <c r="O191" s="73"/>
      <c r="P191" s="32"/>
      <c r="Q191" s="32"/>
      <c r="R191" s="32"/>
      <c r="S191" s="22"/>
      <c r="T191" s="111"/>
      <c r="U191" s="11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</row>
    <row r="192" spans="1:36" ht="11.25" customHeight="1" x14ac:dyDescent="0.2">
      <c r="A192" s="78"/>
      <c r="B192" s="73"/>
      <c r="C192" s="79"/>
      <c r="D192" s="73"/>
      <c r="E192" s="73"/>
      <c r="F192" s="32"/>
      <c r="G192" s="32"/>
      <c r="H192" s="32"/>
      <c r="I192" s="22"/>
      <c r="J192" s="111"/>
      <c r="K192" s="112"/>
      <c r="L192" s="73"/>
      <c r="M192" s="79"/>
      <c r="N192" s="73"/>
      <c r="O192" s="73"/>
      <c r="P192" s="32"/>
      <c r="Q192" s="32"/>
      <c r="R192" s="32"/>
      <c r="S192" s="22"/>
      <c r="T192" s="111"/>
      <c r="U192" s="11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</row>
    <row r="193" spans="1:36" ht="11.25" customHeight="1" x14ac:dyDescent="0.2">
      <c r="A193" s="78"/>
      <c r="B193" s="73"/>
      <c r="C193" s="79"/>
      <c r="D193" s="73"/>
      <c r="E193" s="73"/>
      <c r="F193" s="32"/>
      <c r="G193" s="32"/>
      <c r="H193" s="32"/>
      <c r="I193" s="22"/>
      <c r="J193" s="111"/>
      <c r="K193" s="112"/>
      <c r="L193" s="73"/>
      <c r="M193" s="79"/>
      <c r="N193" s="73"/>
      <c r="O193" s="73"/>
      <c r="P193" s="32"/>
      <c r="Q193" s="32"/>
      <c r="R193" s="32"/>
      <c r="S193" s="22"/>
      <c r="T193" s="111"/>
      <c r="U193" s="11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</row>
    <row r="194" spans="1:36" ht="11.25" customHeight="1" x14ac:dyDescent="0.2">
      <c r="A194" s="78"/>
      <c r="B194" s="73"/>
      <c r="C194" s="79"/>
      <c r="D194" s="73"/>
      <c r="E194" s="73"/>
      <c r="F194" s="32"/>
      <c r="G194" s="32"/>
      <c r="H194" s="32"/>
      <c r="I194" s="22"/>
      <c r="J194" s="111"/>
      <c r="K194" s="112"/>
      <c r="L194" s="73"/>
      <c r="M194" s="79"/>
      <c r="N194" s="73"/>
      <c r="O194" s="73"/>
      <c r="P194" s="32"/>
      <c r="Q194" s="32"/>
      <c r="R194" s="32"/>
      <c r="S194" s="22"/>
      <c r="T194" s="111"/>
      <c r="U194" s="11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</row>
    <row r="195" spans="1:36" ht="11.25" customHeight="1" x14ac:dyDescent="0.2">
      <c r="A195" s="78"/>
      <c r="B195" s="73"/>
      <c r="C195" s="79"/>
      <c r="D195" s="73"/>
      <c r="E195" s="73"/>
      <c r="F195" s="32"/>
      <c r="G195" s="32"/>
      <c r="H195" s="32"/>
      <c r="I195" s="22"/>
      <c r="J195" s="111"/>
      <c r="K195" s="112"/>
      <c r="L195" s="73"/>
      <c r="M195" s="79"/>
      <c r="N195" s="73"/>
      <c r="O195" s="73"/>
      <c r="P195" s="32"/>
      <c r="Q195" s="32"/>
      <c r="R195" s="32"/>
      <c r="S195" s="22"/>
      <c r="T195" s="111"/>
      <c r="U195" s="11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</row>
    <row r="196" spans="1:36" ht="11.25" customHeight="1" x14ac:dyDescent="0.2">
      <c r="A196" s="78"/>
      <c r="B196" s="73"/>
      <c r="C196" s="79"/>
      <c r="D196" s="73"/>
      <c r="E196" s="73"/>
      <c r="F196" s="32"/>
      <c r="G196" s="32"/>
      <c r="H196" s="32"/>
      <c r="I196" s="22"/>
      <c r="J196" s="111"/>
      <c r="K196" s="112"/>
      <c r="L196" s="73"/>
      <c r="M196" s="79"/>
      <c r="N196" s="73"/>
      <c r="O196" s="73"/>
      <c r="P196" s="32"/>
      <c r="Q196" s="32"/>
      <c r="R196" s="32"/>
      <c r="S196" s="22"/>
      <c r="T196" s="111"/>
      <c r="U196" s="11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</row>
    <row r="197" spans="1:36" ht="11.25" customHeight="1" x14ac:dyDescent="0.2">
      <c r="A197" s="78"/>
      <c r="B197" s="73"/>
      <c r="C197" s="79"/>
      <c r="D197" s="73"/>
      <c r="E197" s="73"/>
      <c r="F197" s="32"/>
      <c r="G197" s="32"/>
      <c r="H197" s="32"/>
      <c r="I197" s="22"/>
      <c r="J197" s="111"/>
      <c r="K197" s="112"/>
      <c r="L197" s="73"/>
      <c r="M197" s="79"/>
      <c r="N197" s="73"/>
      <c r="O197" s="73"/>
      <c r="P197" s="32"/>
      <c r="Q197" s="32"/>
      <c r="R197" s="32"/>
      <c r="S197" s="22"/>
      <c r="T197" s="111"/>
      <c r="U197" s="11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</row>
    <row r="198" spans="1:36" ht="11.25" customHeight="1" x14ac:dyDescent="0.2">
      <c r="A198" s="78"/>
      <c r="B198" s="73"/>
      <c r="C198" s="79"/>
      <c r="D198" s="73"/>
      <c r="E198" s="73"/>
      <c r="F198" s="32"/>
      <c r="G198" s="32"/>
      <c r="H198" s="32"/>
      <c r="I198" s="22"/>
      <c r="J198" s="111"/>
      <c r="K198" s="112"/>
      <c r="L198" s="73"/>
      <c r="M198" s="79"/>
      <c r="N198" s="73"/>
      <c r="O198" s="73"/>
      <c r="P198" s="32"/>
      <c r="Q198" s="32"/>
      <c r="R198" s="32"/>
      <c r="S198" s="22"/>
      <c r="T198" s="111"/>
      <c r="U198" s="11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</row>
    <row r="199" spans="1:36" ht="11.25" customHeight="1" x14ac:dyDescent="0.2">
      <c r="A199" s="78"/>
      <c r="B199" s="73"/>
      <c r="C199" s="79"/>
      <c r="D199" s="73"/>
      <c r="E199" s="73"/>
      <c r="F199" s="32"/>
      <c r="G199" s="32"/>
      <c r="H199" s="32"/>
      <c r="I199" s="22"/>
      <c r="J199" s="111"/>
      <c r="K199" s="112"/>
      <c r="L199" s="73"/>
      <c r="M199" s="79"/>
      <c r="N199" s="73"/>
      <c r="O199" s="73"/>
      <c r="P199" s="32"/>
      <c r="Q199" s="32"/>
      <c r="R199" s="32"/>
      <c r="S199" s="22"/>
      <c r="T199" s="111"/>
      <c r="U199" s="11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</row>
    <row r="200" spans="1:36" ht="11.25" customHeight="1" x14ac:dyDescent="0.2">
      <c r="A200" s="78"/>
      <c r="B200" s="73"/>
      <c r="C200" s="79"/>
      <c r="D200" s="73"/>
      <c r="E200" s="73"/>
      <c r="F200" s="32"/>
      <c r="G200" s="32"/>
      <c r="H200" s="32"/>
      <c r="I200" s="22"/>
      <c r="J200" s="111"/>
      <c r="K200" s="112"/>
      <c r="L200" s="73"/>
      <c r="M200" s="79"/>
      <c r="N200" s="73"/>
      <c r="O200" s="73"/>
      <c r="P200" s="32"/>
      <c r="Q200" s="32"/>
      <c r="R200" s="32"/>
      <c r="S200" s="22"/>
      <c r="T200" s="111"/>
      <c r="U200" s="11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</row>
    <row r="201" spans="1:36" ht="11.25" customHeight="1" x14ac:dyDescent="0.2">
      <c r="A201" s="78"/>
      <c r="B201" s="73"/>
      <c r="C201" s="79"/>
      <c r="D201" s="73"/>
      <c r="E201" s="73"/>
      <c r="F201" s="32"/>
      <c r="G201" s="32"/>
      <c r="H201" s="32"/>
      <c r="I201" s="22"/>
      <c r="J201" s="111"/>
      <c r="K201" s="112"/>
      <c r="L201" s="73"/>
      <c r="M201" s="79"/>
      <c r="N201" s="73"/>
      <c r="O201" s="73"/>
      <c r="P201" s="32"/>
      <c r="Q201" s="32"/>
      <c r="R201" s="32"/>
      <c r="S201" s="22"/>
      <c r="T201" s="111"/>
      <c r="U201" s="11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</row>
    <row r="202" spans="1:36" ht="11.25" customHeight="1" x14ac:dyDescent="0.2">
      <c r="A202" s="78"/>
      <c r="B202" s="73"/>
      <c r="C202" s="79"/>
      <c r="D202" s="73"/>
      <c r="E202" s="73"/>
      <c r="F202" s="32"/>
      <c r="G202" s="32"/>
      <c r="H202" s="32"/>
      <c r="I202" s="22"/>
      <c r="J202" s="111"/>
      <c r="K202" s="112"/>
      <c r="L202" s="73"/>
      <c r="M202" s="79"/>
      <c r="N202" s="73"/>
      <c r="O202" s="73"/>
      <c r="P202" s="32"/>
      <c r="Q202" s="32"/>
      <c r="R202" s="32"/>
      <c r="S202" s="22"/>
      <c r="T202" s="111"/>
      <c r="U202" s="11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</row>
    <row r="203" spans="1:36" ht="11.25" customHeight="1" x14ac:dyDescent="0.2">
      <c r="A203" s="78"/>
      <c r="B203" s="73"/>
      <c r="C203" s="79"/>
      <c r="D203" s="73"/>
      <c r="E203" s="73"/>
      <c r="F203" s="32"/>
      <c r="G203" s="32"/>
      <c r="H203" s="32"/>
      <c r="I203" s="22"/>
      <c r="J203" s="111"/>
      <c r="K203" s="112"/>
      <c r="L203" s="73"/>
      <c r="M203" s="79"/>
      <c r="N203" s="73"/>
      <c r="O203" s="73"/>
      <c r="P203" s="32"/>
      <c r="Q203" s="32"/>
      <c r="R203" s="32"/>
      <c r="S203" s="22"/>
      <c r="T203" s="111"/>
      <c r="U203" s="11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</row>
    <row r="204" spans="1:36" ht="11.25" customHeight="1" x14ac:dyDescent="0.2">
      <c r="A204" s="78"/>
      <c r="B204" s="73"/>
      <c r="C204" s="79"/>
      <c r="D204" s="73"/>
      <c r="E204" s="73"/>
      <c r="F204" s="32"/>
      <c r="G204" s="32"/>
      <c r="H204" s="32"/>
      <c r="I204" s="22"/>
      <c r="J204" s="111"/>
      <c r="K204" s="112"/>
      <c r="L204" s="73"/>
      <c r="M204" s="79"/>
      <c r="N204" s="73"/>
      <c r="O204" s="73"/>
      <c r="P204" s="32"/>
      <c r="Q204" s="32"/>
      <c r="R204" s="32"/>
      <c r="S204" s="22"/>
      <c r="T204" s="111"/>
      <c r="U204" s="11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</row>
    <row r="205" spans="1:36" ht="11.25" customHeight="1" x14ac:dyDescent="0.2">
      <c r="A205" s="78"/>
      <c r="B205" s="73"/>
      <c r="C205" s="79"/>
      <c r="D205" s="73"/>
      <c r="E205" s="73"/>
      <c r="F205" s="32"/>
      <c r="G205" s="32"/>
      <c r="H205" s="32"/>
      <c r="I205" s="22"/>
      <c r="J205" s="111"/>
      <c r="K205" s="112"/>
      <c r="L205" s="73"/>
      <c r="M205" s="79"/>
      <c r="N205" s="73"/>
      <c r="O205" s="73"/>
      <c r="P205" s="32"/>
      <c r="Q205" s="32"/>
      <c r="R205" s="32"/>
      <c r="S205" s="22"/>
      <c r="T205" s="111"/>
      <c r="U205" s="11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</row>
    <row r="206" spans="1:36" ht="11.25" customHeight="1" x14ac:dyDescent="0.2">
      <c r="A206" s="78"/>
      <c r="B206" s="73"/>
      <c r="C206" s="79"/>
      <c r="D206" s="73"/>
      <c r="E206" s="73"/>
      <c r="F206" s="32"/>
      <c r="G206" s="32"/>
      <c r="H206" s="32"/>
      <c r="I206" s="22"/>
      <c r="J206" s="111"/>
      <c r="K206" s="112"/>
      <c r="L206" s="73"/>
      <c r="M206" s="79"/>
      <c r="N206" s="73"/>
      <c r="O206" s="73"/>
      <c r="P206" s="32"/>
      <c r="Q206" s="32"/>
      <c r="R206" s="32"/>
      <c r="S206" s="22"/>
      <c r="T206" s="111"/>
      <c r="U206" s="11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</row>
    <row r="207" spans="1:36" ht="11.25" customHeight="1" x14ac:dyDescent="0.2">
      <c r="A207" s="78"/>
      <c r="B207" s="73"/>
      <c r="C207" s="79"/>
      <c r="D207" s="73"/>
      <c r="E207" s="73"/>
      <c r="F207" s="32"/>
      <c r="G207" s="32"/>
      <c r="H207" s="32"/>
      <c r="I207" s="22"/>
      <c r="J207" s="111"/>
      <c r="K207" s="112"/>
      <c r="L207" s="73"/>
      <c r="M207" s="79"/>
      <c r="N207" s="73"/>
      <c r="O207" s="73"/>
      <c r="P207" s="32"/>
      <c r="Q207" s="32"/>
      <c r="R207" s="32"/>
      <c r="S207" s="22"/>
      <c r="T207" s="111"/>
      <c r="U207" s="11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</row>
    <row r="208" spans="1:36" ht="11.25" customHeight="1" x14ac:dyDescent="0.2">
      <c r="A208" s="78"/>
      <c r="B208" s="73"/>
      <c r="C208" s="79"/>
      <c r="D208" s="73"/>
      <c r="E208" s="73"/>
      <c r="F208" s="32"/>
      <c r="G208" s="32"/>
      <c r="H208" s="32"/>
      <c r="I208" s="22"/>
      <c r="J208" s="111"/>
      <c r="K208" s="112"/>
      <c r="L208" s="73"/>
      <c r="M208" s="79"/>
      <c r="N208" s="73"/>
      <c r="O208" s="73"/>
      <c r="P208" s="32"/>
      <c r="Q208" s="32"/>
      <c r="R208" s="32"/>
      <c r="S208" s="22"/>
      <c r="T208" s="111"/>
      <c r="U208" s="11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</row>
    <row r="209" spans="1:36" ht="11.25" customHeight="1" x14ac:dyDescent="0.2">
      <c r="A209" s="78"/>
      <c r="B209" s="73"/>
      <c r="C209" s="79"/>
      <c r="D209" s="73"/>
      <c r="E209" s="73"/>
      <c r="F209" s="32"/>
      <c r="G209" s="32"/>
      <c r="H209" s="32"/>
      <c r="I209" s="22"/>
      <c r="J209" s="111"/>
      <c r="K209" s="112"/>
      <c r="L209" s="73"/>
      <c r="M209" s="79"/>
      <c r="N209" s="73"/>
      <c r="O209" s="73"/>
      <c r="P209" s="32"/>
      <c r="Q209" s="32"/>
      <c r="R209" s="32"/>
      <c r="S209" s="22"/>
      <c r="T209" s="111"/>
      <c r="U209" s="11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</row>
    <row r="210" spans="1:36" ht="11.25" customHeight="1" x14ac:dyDescent="0.2">
      <c r="A210" s="78"/>
      <c r="B210" s="73"/>
      <c r="C210" s="79"/>
      <c r="D210" s="73"/>
      <c r="E210" s="73"/>
      <c r="F210" s="32"/>
      <c r="G210" s="32"/>
      <c r="H210" s="32"/>
      <c r="I210" s="22"/>
      <c r="J210" s="111"/>
      <c r="K210" s="112"/>
      <c r="L210" s="73"/>
      <c r="M210" s="79"/>
      <c r="N210" s="73"/>
      <c r="O210" s="73"/>
      <c r="P210" s="32"/>
      <c r="Q210" s="32"/>
      <c r="R210" s="32"/>
      <c r="S210" s="22"/>
      <c r="T210" s="111"/>
      <c r="U210" s="11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</row>
    <row r="211" spans="1:36" ht="11.25" customHeight="1" x14ac:dyDescent="0.2">
      <c r="A211" s="78"/>
      <c r="B211" s="73"/>
      <c r="C211" s="79"/>
      <c r="D211" s="73"/>
      <c r="E211" s="73"/>
      <c r="F211" s="32"/>
      <c r="G211" s="32"/>
      <c r="H211" s="32"/>
      <c r="I211" s="22"/>
      <c r="J211" s="111"/>
      <c r="K211" s="112"/>
      <c r="L211" s="73"/>
      <c r="M211" s="79"/>
      <c r="N211" s="73"/>
      <c r="O211" s="73"/>
      <c r="P211" s="32"/>
      <c r="Q211" s="32"/>
      <c r="R211" s="32"/>
      <c r="S211" s="22"/>
      <c r="T211" s="111"/>
      <c r="U211" s="11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</row>
    <row r="212" spans="1:36" ht="11.25" customHeight="1" x14ac:dyDescent="0.2">
      <c r="A212" s="78"/>
      <c r="B212" s="73"/>
      <c r="C212" s="79"/>
      <c r="D212" s="73"/>
      <c r="E212" s="73"/>
      <c r="F212" s="32"/>
      <c r="G212" s="32"/>
      <c r="H212" s="32"/>
      <c r="I212" s="22"/>
      <c r="J212" s="111"/>
      <c r="K212" s="112"/>
      <c r="L212" s="73"/>
      <c r="M212" s="79"/>
      <c r="N212" s="73"/>
      <c r="O212" s="73"/>
      <c r="P212" s="32"/>
      <c r="Q212" s="32"/>
      <c r="R212" s="32"/>
      <c r="S212" s="22"/>
      <c r="T212" s="111"/>
      <c r="U212" s="11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</row>
    <row r="213" spans="1:36" ht="11.25" customHeight="1" x14ac:dyDescent="0.2">
      <c r="A213" s="78"/>
      <c r="B213" s="73"/>
      <c r="C213" s="79"/>
      <c r="D213" s="73"/>
      <c r="E213" s="73"/>
      <c r="F213" s="32"/>
      <c r="G213" s="32"/>
      <c r="H213" s="32"/>
      <c r="I213" s="22"/>
      <c r="J213" s="111"/>
      <c r="K213" s="112"/>
      <c r="L213" s="73"/>
      <c r="M213" s="79"/>
      <c r="N213" s="73"/>
      <c r="O213" s="73"/>
      <c r="P213" s="32"/>
      <c r="Q213" s="32"/>
      <c r="R213" s="32"/>
      <c r="S213" s="22"/>
      <c r="T213" s="111"/>
      <c r="U213" s="11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</row>
    <row r="214" spans="1:36" ht="11.25" customHeight="1" x14ac:dyDescent="0.2">
      <c r="A214" s="78"/>
      <c r="B214" s="73"/>
      <c r="C214" s="79"/>
      <c r="D214" s="73"/>
      <c r="E214" s="73"/>
      <c r="F214" s="32"/>
      <c r="G214" s="32"/>
      <c r="H214" s="32"/>
      <c r="I214" s="22"/>
      <c r="J214" s="111"/>
      <c r="K214" s="112"/>
      <c r="L214" s="73"/>
      <c r="M214" s="79"/>
      <c r="N214" s="73"/>
      <c r="O214" s="73"/>
      <c r="P214" s="32"/>
      <c r="Q214" s="32"/>
      <c r="R214" s="32"/>
      <c r="S214" s="22"/>
      <c r="T214" s="111"/>
      <c r="U214" s="11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</row>
    <row r="215" spans="1:36" ht="11.25" customHeight="1" x14ac:dyDescent="0.2">
      <c r="A215" s="78"/>
      <c r="B215" s="73"/>
      <c r="C215" s="79"/>
      <c r="D215" s="73"/>
      <c r="E215" s="73"/>
      <c r="F215" s="32"/>
      <c r="G215" s="32"/>
      <c r="H215" s="32"/>
      <c r="I215" s="22"/>
      <c r="J215" s="111"/>
      <c r="K215" s="112"/>
      <c r="L215" s="73"/>
      <c r="M215" s="79"/>
      <c r="N215" s="73"/>
      <c r="O215" s="73"/>
      <c r="P215" s="32"/>
      <c r="Q215" s="32"/>
      <c r="R215" s="32"/>
      <c r="S215" s="22"/>
      <c r="T215" s="111"/>
      <c r="U215" s="11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</row>
    <row r="216" spans="1:36" ht="11.25" customHeight="1" x14ac:dyDescent="0.2">
      <c r="A216" s="78"/>
      <c r="B216" s="73"/>
      <c r="C216" s="79"/>
      <c r="D216" s="73"/>
      <c r="E216" s="73"/>
      <c r="F216" s="32"/>
      <c r="G216" s="32"/>
      <c r="H216" s="32"/>
      <c r="I216" s="22"/>
      <c r="J216" s="111"/>
      <c r="K216" s="112"/>
      <c r="L216" s="73"/>
      <c r="M216" s="79"/>
      <c r="N216" s="73"/>
      <c r="O216" s="73"/>
      <c r="P216" s="32"/>
      <c r="Q216" s="32"/>
      <c r="R216" s="32"/>
      <c r="S216" s="22"/>
      <c r="T216" s="111"/>
      <c r="U216" s="11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</row>
    <row r="217" spans="1:36" ht="11.25" customHeight="1" x14ac:dyDescent="0.2">
      <c r="A217" s="78"/>
      <c r="B217" s="73"/>
      <c r="C217" s="79"/>
      <c r="D217" s="73"/>
      <c r="E217" s="73"/>
      <c r="F217" s="32"/>
      <c r="G217" s="32"/>
      <c r="H217" s="32"/>
      <c r="I217" s="22"/>
      <c r="J217" s="111"/>
      <c r="K217" s="112"/>
      <c r="L217" s="73"/>
      <c r="M217" s="79"/>
      <c r="N217" s="73"/>
      <c r="O217" s="73"/>
      <c r="P217" s="32"/>
      <c r="Q217" s="32"/>
      <c r="R217" s="32"/>
      <c r="S217" s="22"/>
      <c r="T217" s="111"/>
      <c r="U217" s="11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</row>
    <row r="218" spans="1:36" ht="11.25" customHeight="1" x14ac:dyDescent="0.2">
      <c r="A218" s="78"/>
      <c r="B218" s="73"/>
      <c r="C218" s="79"/>
      <c r="D218" s="73"/>
      <c r="E218" s="73"/>
      <c r="F218" s="32"/>
      <c r="G218" s="32"/>
      <c r="H218" s="32"/>
      <c r="I218" s="22"/>
      <c r="J218" s="111"/>
      <c r="K218" s="112"/>
      <c r="L218" s="73"/>
      <c r="M218" s="79"/>
      <c r="N218" s="73"/>
      <c r="O218" s="73"/>
      <c r="P218" s="32"/>
      <c r="Q218" s="32"/>
      <c r="R218" s="32"/>
      <c r="S218" s="22"/>
      <c r="T218" s="111"/>
      <c r="U218" s="11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</row>
    <row r="219" spans="1:36" ht="11.25" customHeight="1" x14ac:dyDescent="0.2">
      <c r="A219" s="78"/>
      <c r="B219" s="73"/>
      <c r="C219" s="79"/>
      <c r="D219" s="73"/>
      <c r="E219" s="73"/>
      <c r="F219" s="32"/>
      <c r="G219" s="32"/>
      <c r="H219" s="32"/>
      <c r="I219" s="22"/>
      <c r="J219" s="111"/>
      <c r="K219" s="112"/>
      <c r="L219" s="73"/>
      <c r="M219" s="79"/>
      <c r="N219" s="73"/>
      <c r="O219" s="73"/>
      <c r="P219" s="32"/>
      <c r="Q219" s="32"/>
      <c r="R219" s="32"/>
      <c r="S219" s="22"/>
      <c r="T219" s="111"/>
      <c r="U219" s="11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</row>
    <row r="220" spans="1:36" ht="11.25" customHeight="1" x14ac:dyDescent="0.2">
      <c r="A220" s="78"/>
      <c r="B220" s="73"/>
      <c r="C220" s="79"/>
      <c r="D220" s="73"/>
      <c r="E220" s="73"/>
      <c r="F220" s="32"/>
      <c r="G220" s="32"/>
      <c r="H220" s="32"/>
      <c r="I220" s="22"/>
      <c r="J220" s="111"/>
      <c r="K220" s="112"/>
      <c r="L220" s="73"/>
      <c r="M220" s="79"/>
      <c r="N220" s="73"/>
      <c r="O220" s="73"/>
      <c r="P220" s="32"/>
      <c r="Q220" s="32"/>
      <c r="R220" s="32"/>
      <c r="S220" s="22"/>
      <c r="T220" s="111"/>
      <c r="U220" s="11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</row>
    <row r="221" spans="1:36" ht="11.25" customHeight="1" x14ac:dyDescent="0.2">
      <c r="A221" s="78"/>
      <c r="B221" s="73"/>
      <c r="C221" s="79"/>
      <c r="D221" s="73"/>
      <c r="E221" s="73"/>
      <c r="F221" s="32"/>
      <c r="G221" s="32"/>
      <c r="H221" s="32"/>
      <c r="I221" s="22"/>
      <c r="J221" s="111"/>
      <c r="K221" s="112"/>
      <c r="L221" s="73"/>
      <c r="M221" s="79"/>
      <c r="N221" s="73"/>
      <c r="O221" s="73"/>
      <c r="P221" s="32"/>
      <c r="Q221" s="32"/>
      <c r="R221" s="32"/>
      <c r="S221" s="22"/>
      <c r="T221" s="111"/>
      <c r="U221" s="11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</row>
    <row r="222" spans="1:36" ht="11.25" customHeight="1" x14ac:dyDescent="0.2">
      <c r="A222" s="78"/>
      <c r="B222" s="73"/>
      <c r="C222" s="79"/>
      <c r="D222" s="73"/>
      <c r="E222" s="73"/>
      <c r="F222" s="32"/>
      <c r="G222" s="32"/>
      <c r="H222" s="32"/>
      <c r="I222" s="22"/>
      <c r="J222" s="111"/>
      <c r="K222" s="112"/>
      <c r="L222" s="73"/>
      <c r="M222" s="79"/>
      <c r="N222" s="73"/>
      <c r="O222" s="73"/>
      <c r="P222" s="32"/>
      <c r="Q222" s="32"/>
      <c r="R222" s="32"/>
      <c r="S222" s="22"/>
      <c r="T222" s="111"/>
      <c r="U222" s="11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</row>
    <row r="223" spans="1:36" ht="11.25" customHeight="1" x14ac:dyDescent="0.2">
      <c r="A223" s="78"/>
      <c r="B223" s="73"/>
      <c r="C223" s="79"/>
      <c r="D223" s="73"/>
      <c r="E223" s="73"/>
      <c r="F223" s="32"/>
      <c r="G223" s="32"/>
      <c r="H223" s="32"/>
      <c r="I223" s="22"/>
      <c r="J223" s="111"/>
      <c r="K223" s="112"/>
      <c r="L223" s="73"/>
      <c r="M223" s="79"/>
      <c r="N223" s="73"/>
      <c r="O223" s="73"/>
      <c r="P223" s="32"/>
      <c r="Q223" s="32"/>
      <c r="R223" s="32"/>
      <c r="S223" s="22"/>
      <c r="T223" s="111"/>
      <c r="U223" s="11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</row>
    <row r="224" spans="1:36" ht="11.25" customHeight="1" x14ac:dyDescent="0.2">
      <c r="A224" s="78"/>
      <c r="B224" s="73"/>
      <c r="C224" s="79"/>
      <c r="D224" s="73"/>
      <c r="E224" s="73"/>
      <c r="F224" s="32"/>
      <c r="G224" s="32"/>
      <c r="H224" s="32"/>
      <c r="I224" s="22"/>
      <c r="J224" s="111"/>
      <c r="K224" s="112"/>
      <c r="L224" s="73"/>
      <c r="M224" s="79"/>
      <c r="N224" s="73"/>
      <c r="O224" s="73"/>
      <c r="P224" s="32"/>
      <c r="Q224" s="32"/>
      <c r="R224" s="32"/>
      <c r="S224" s="22"/>
      <c r="T224" s="111"/>
      <c r="U224" s="11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</row>
    <row r="225" spans="1:36" ht="11.25" customHeight="1" x14ac:dyDescent="0.2">
      <c r="A225" s="78"/>
      <c r="B225" s="73"/>
      <c r="C225" s="79"/>
      <c r="D225" s="73"/>
      <c r="E225" s="73"/>
      <c r="F225" s="32"/>
      <c r="G225" s="32"/>
      <c r="H225" s="32"/>
      <c r="I225" s="22"/>
      <c r="J225" s="111"/>
      <c r="K225" s="112"/>
      <c r="L225" s="73"/>
      <c r="M225" s="79"/>
      <c r="N225" s="73"/>
      <c r="O225" s="73"/>
      <c r="P225" s="32"/>
      <c r="Q225" s="32"/>
      <c r="R225" s="32"/>
      <c r="S225" s="22"/>
      <c r="T225" s="111"/>
      <c r="U225" s="11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</row>
    <row r="226" spans="1:36" ht="11.25" customHeight="1" x14ac:dyDescent="0.2">
      <c r="A226" s="78"/>
      <c r="B226" s="73"/>
      <c r="C226" s="79"/>
      <c r="D226" s="73"/>
      <c r="E226" s="73"/>
      <c r="F226" s="32"/>
      <c r="G226" s="32"/>
      <c r="H226" s="32"/>
      <c r="I226" s="22"/>
      <c r="J226" s="111"/>
      <c r="K226" s="112"/>
      <c r="L226" s="73"/>
      <c r="M226" s="79"/>
      <c r="N226" s="73"/>
      <c r="O226" s="73"/>
      <c r="P226" s="32"/>
      <c r="Q226" s="32"/>
      <c r="R226" s="32"/>
      <c r="S226" s="22"/>
      <c r="T226" s="111"/>
      <c r="U226" s="11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</row>
    <row r="227" spans="1:36" ht="11.25" customHeight="1" x14ac:dyDescent="0.2">
      <c r="A227" s="78"/>
      <c r="B227" s="73"/>
      <c r="C227" s="79"/>
      <c r="D227" s="73"/>
      <c r="E227" s="73"/>
      <c r="F227" s="32"/>
      <c r="G227" s="32"/>
      <c r="H227" s="32"/>
      <c r="I227" s="22"/>
      <c r="J227" s="111"/>
      <c r="K227" s="112"/>
      <c r="L227" s="73"/>
      <c r="M227" s="79"/>
      <c r="N227" s="73"/>
      <c r="O227" s="73"/>
      <c r="P227" s="32"/>
      <c r="Q227" s="32"/>
      <c r="R227" s="32"/>
      <c r="S227" s="22"/>
      <c r="T227" s="111"/>
      <c r="U227" s="11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</row>
    <row r="228" spans="1:36" ht="11.25" customHeight="1" x14ac:dyDescent="0.2">
      <c r="A228" s="78"/>
      <c r="B228" s="73"/>
      <c r="C228" s="79"/>
      <c r="D228" s="73"/>
      <c r="E228" s="73"/>
      <c r="F228" s="32"/>
      <c r="G228" s="32"/>
      <c r="H228" s="32"/>
      <c r="I228" s="22"/>
      <c r="J228" s="111"/>
      <c r="K228" s="112"/>
      <c r="L228" s="73"/>
      <c r="M228" s="79"/>
      <c r="N228" s="73"/>
      <c r="O228" s="73"/>
      <c r="P228" s="32"/>
      <c r="Q228" s="32"/>
      <c r="R228" s="32"/>
      <c r="S228" s="22"/>
      <c r="T228" s="111"/>
      <c r="U228" s="11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</row>
    <row r="229" spans="1:36" ht="11.25" customHeight="1" x14ac:dyDescent="0.2">
      <c r="A229" s="78"/>
      <c r="B229" s="73"/>
      <c r="C229" s="79"/>
      <c r="D229" s="73"/>
      <c r="E229" s="73"/>
      <c r="F229" s="32"/>
      <c r="G229" s="32"/>
      <c r="H229" s="32"/>
      <c r="I229" s="22"/>
      <c r="J229" s="111"/>
      <c r="K229" s="112"/>
      <c r="L229" s="73"/>
      <c r="M229" s="79"/>
      <c r="N229" s="73"/>
      <c r="O229" s="73"/>
      <c r="P229" s="32"/>
      <c r="Q229" s="32"/>
      <c r="R229" s="32"/>
      <c r="S229" s="22"/>
      <c r="T229" s="111"/>
      <c r="U229" s="11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</row>
    <row r="230" spans="1:36" ht="11.25" customHeight="1" x14ac:dyDescent="0.2">
      <c r="A230" s="78"/>
      <c r="B230" s="73"/>
      <c r="C230" s="79"/>
      <c r="D230" s="73"/>
      <c r="E230" s="73"/>
      <c r="F230" s="32"/>
      <c r="G230" s="32"/>
      <c r="H230" s="32"/>
      <c r="I230" s="22"/>
      <c r="J230" s="111"/>
      <c r="K230" s="112"/>
      <c r="L230" s="73"/>
      <c r="M230" s="79"/>
      <c r="N230" s="73"/>
      <c r="O230" s="73"/>
      <c r="P230" s="32"/>
      <c r="Q230" s="32"/>
      <c r="R230" s="32"/>
      <c r="S230" s="22"/>
      <c r="T230" s="111"/>
      <c r="U230" s="11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</row>
    <row r="231" spans="1:36" ht="11.25" customHeight="1" x14ac:dyDescent="0.2">
      <c r="A231" s="78"/>
      <c r="B231" s="73"/>
      <c r="C231" s="79"/>
      <c r="D231" s="73"/>
      <c r="E231" s="73"/>
      <c r="F231" s="32"/>
      <c r="G231" s="32"/>
      <c r="H231" s="32"/>
      <c r="I231" s="22"/>
      <c r="J231" s="111"/>
      <c r="K231" s="112"/>
      <c r="L231" s="73"/>
      <c r="M231" s="79"/>
      <c r="N231" s="73"/>
      <c r="O231" s="73"/>
      <c r="P231" s="32"/>
      <c r="Q231" s="32"/>
      <c r="R231" s="32"/>
      <c r="S231" s="22"/>
      <c r="T231" s="111"/>
      <c r="U231" s="11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</row>
    <row r="232" spans="1:36" ht="11.25" customHeight="1" x14ac:dyDescent="0.2">
      <c r="A232" s="78"/>
      <c r="B232" s="73"/>
      <c r="C232" s="79"/>
      <c r="D232" s="73"/>
      <c r="E232" s="73"/>
      <c r="F232" s="32"/>
      <c r="G232" s="32"/>
      <c r="H232" s="32"/>
      <c r="I232" s="22"/>
      <c r="J232" s="111"/>
      <c r="K232" s="112"/>
      <c r="L232" s="73"/>
      <c r="M232" s="79"/>
      <c r="N232" s="73"/>
      <c r="O232" s="73"/>
      <c r="P232" s="32"/>
      <c r="Q232" s="32"/>
      <c r="R232" s="32"/>
      <c r="S232" s="22"/>
      <c r="T232" s="111"/>
      <c r="U232" s="11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</row>
    <row r="233" spans="1:36" ht="11.25" customHeight="1" x14ac:dyDescent="0.2">
      <c r="A233" s="78"/>
      <c r="B233" s="73"/>
      <c r="C233" s="79"/>
      <c r="D233" s="73"/>
      <c r="E233" s="73"/>
      <c r="F233" s="32"/>
      <c r="G233" s="32"/>
      <c r="H233" s="32"/>
      <c r="I233" s="22"/>
      <c r="J233" s="111"/>
      <c r="K233" s="112"/>
      <c r="L233" s="73"/>
      <c r="M233" s="79"/>
      <c r="N233" s="73"/>
      <c r="O233" s="73"/>
      <c r="P233" s="32"/>
      <c r="Q233" s="32"/>
      <c r="R233" s="32"/>
      <c r="S233" s="22"/>
      <c r="T233" s="111"/>
      <c r="U233" s="11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</row>
    <row r="234" spans="1:36" ht="11.25" customHeight="1" x14ac:dyDescent="0.2">
      <c r="A234" s="78"/>
      <c r="B234" s="73"/>
      <c r="C234" s="79"/>
      <c r="D234" s="73"/>
      <c r="E234" s="73"/>
      <c r="F234" s="32"/>
      <c r="G234" s="32"/>
      <c r="H234" s="32"/>
      <c r="I234" s="22"/>
      <c r="J234" s="111"/>
      <c r="K234" s="112"/>
      <c r="L234" s="73"/>
      <c r="M234" s="79"/>
      <c r="N234" s="73"/>
      <c r="O234" s="73"/>
      <c r="P234" s="32"/>
      <c r="Q234" s="32"/>
      <c r="R234" s="32"/>
      <c r="S234" s="22"/>
      <c r="T234" s="111"/>
      <c r="U234" s="11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</row>
    <row r="235" spans="1:36" ht="11.25" customHeight="1" x14ac:dyDescent="0.2">
      <c r="A235" s="78"/>
      <c r="B235" s="73"/>
      <c r="C235" s="79"/>
      <c r="D235" s="73"/>
      <c r="E235" s="73"/>
      <c r="F235" s="32"/>
      <c r="G235" s="32"/>
      <c r="H235" s="32"/>
      <c r="I235" s="22"/>
      <c r="J235" s="111"/>
      <c r="K235" s="112"/>
      <c r="L235" s="73"/>
      <c r="M235" s="79"/>
      <c r="N235" s="73"/>
      <c r="O235" s="73"/>
      <c r="P235" s="32"/>
      <c r="Q235" s="32"/>
      <c r="R235" s="32"/>
      <c r="S235" s="22"/>
      <c r="T235" s="111"/>
      <c r="U235" s="11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</row>
    <row r="236" spans="1:36" ht="11.25" customHeight="1" x14ac:dyDescent="0.2">
      <c r="A236" s="78"/>
      <c r="B236" s="73"/>
      <c r="C236" s="79"/>
      <c r="D236" s="73"/>
      <c r="E236" s="73"/>
      <c r="F236" s="32"/>
      <c r="G236" s="32"/>
      <c r="H236" s="32"/>
      <c r="I236" s="22"/>
      <c r="J236" s="111"/>
      <c r="K236" s="112"/>
      <c r="L236" s="73"/>
      <c r="M236" s="79"/>
      <c r="N236" s="73"/>
      <c r="O236" s="73"/>
      <c r="P236" s="32"/>
      <c r="Q236" s="32"/>
      <c r="R236" s="32"/>
      <c r="S236" s="22"/>
      <c r="T236" s="111"/>
      <c r="U236" s="11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</row>
    <row r="237" spans="1:36" ht="11.25" customHeight="1" x14ac:dyDescent="0.2">
      <c r="A237" s="78"/>
      <c r="B237" s="73"/>
      <c r="C237" s="79"/>
      <c r="D237" s="73"/>
      <c r="E237" s="73"/>
      <c r="F237" s="32"/>
      <c r="G237" s="32"/>
      <c r="H237" s="32"/>
      <c r="I237" s="22"/>
      <c r="J237" s="111"/>
      <c r="K237" s="112"/>
      <c r="L237" s="73"/>
      <c r="M237" s="79"/>
      <c r="N237" s="73"/>
      <c r="O237" s="73"/>
      <c r="P237" s="32"/>
      <c r="Q237" s="32"/>
      <c r="R237" s="32"/>
      <c r="S237" s="22"/>
      <c r="T237" s="111"/>
      <c r="U237" s="11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</row>
    <row r="238" spans="1:36" ht="11.25" customHeight="1" x14ac:dyDescent="0.2">
      <c r="A238" s="78"/>
      <c r="B238" s="73"/>
      <c r="C238" s="79"/>
      <c r="D238" s="73"/>
      <c r="E238" s="73"/>
      <c r="F238" s="32"/>
      <c r="G238" s="32"/>
      <c r="H238" s="32"/>
      <c r="I238" s="22"/>
      <c r="J238" s="111"/>
      <c r="K238" s="112"/>
      <c r="L238" s="73"/>
      <c r="M238" s="79"/>
      <c r="N238" s="73"/>
      <c r="O238" s="73"/>
      <c r="P238" s="32"/>
      <c r="Q238" s="32"/>
      <c r="R238" s="32"/>
      <c r="S238" s="22"/>
      <c r="T238" s="111"/>
      <c r="U238" s="11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</row>
    <row r="239" spans="1:36" ht="11.25" customHeight="1" x14ac:dyDescent="0.2">
      <c r="A239" s="78"/>
      <c r="B239" s="73"/>
      <c r="C239" s="79"/>
      <c r="D239" s="73"/>
      <c r="E239" s="73"/>
      <c r="F239" s="32"/>
      <c r="G239" s="32"/>
      <c r="H239" s="32"/>
      <c r="I239" s="22"/>
      <c r="J239" s="111"/>
      <c r="K239" s="112"/>
      <c r="L239" s="73"/>
      <c r="M239" s="79"/>
      <c r="N239" s="73"/>
      <c r="O239" s="73"/>
      <c r="P239" s="32"/>
      <c r="Q239" s="32"/>
      <c r="R239" s="32"/>
      <c r="S239" s="22"/>
      <c r="T239" s="111"/>
      <c r="U239" s="11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</row>
    <row r="240" spans="1:36" ht="11.25" customHeight="1" x14ac:dyDescent="0.2">
      <c r="A240" s="78"/>
      <c r="B240" s="73"/>
      <c r="C240" s="79"/>
      <c r="D240" s="73"/>
      <c r="E240" s="73"/>
      <c r="F240" s="32"/>
      <c r="G240" s="32"/>
      <c r="H240" s="32"/>
      <c r="I240" s="22"/>
      <c r="J240" s="111"/>
      <c r="K240" s="112"/>
      <c r="L240" s="73"/>
      <c r="M240" s="79"/>
      <c r="N240" s="73"/>
      <c r="O240" s="73"/>
      <c r="P240" s="32"/>
      <c r="Q240" s="32"/>
      <c r="R240" s="32"/>
      <c r="S240" s="22"/>
      <c r="T240" s="111"/>
      <c r="U240" s="11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</row>
    <row r="241" spans="1:36" ht="11.25" customHeight="1" x14ac:dyDescent="0.2">
      <c r="A241" s="78"/>
      <c r="B241" s="73"/>
      <c r="C241" s="79"/>
      <c r="D241" s="73"/>
      <c r="E241" s="73"/>
      <c r="F241" s="32"/>
      <c r="G241" s="32"/>
      <c r="H241" s="32"/>
      <c r="I241" s="22"/>
      <c r="J241" s="111"/>
      <c r="K241" s="112"/>
      <c r="L241" s="73"/>
      <c r="M241" s="79"/>
      <c r="N241" s="73"/>
      <c r="O241" s="73"/>
      <c r="P241" s="32"/>
      <c r="Q241" s="32"/>
      <c r="R241" s="32"/>
      <c r="S241" s="22"/>
      <c r="T241" s="111"/>
      <c r="U241" s="11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</row>
    <row r="242" spans="1:36" ht="11.25" customHeight="1" x14ac:dyDescent="0.2">
      <c r="A242" s="78"/>
      <c r="B242" s="73"/>
      <c r="C242" s="79"/>
      <c r="D242" s="73"/>
      <c r="E242" s="73"/>
      <c r="F242" s="32"/>
      <c r="G242" s="32"/>
      <c r="H242" s="32"/>
      <c r="I242" s="22"/>
      <c r="J242" s="111"/>
      <c r="K242" s="112"/>
      <c r="L242" s="73"/>
      <c r="M242" s="79"/>
      <c r="N242" s="73"/>
      <c r="O242" s="73"/>
      <c r="P242" s="32"/>
      <c r="Q242" s="32"/>
      <c r="R242" s="32"/>
      <c r="S242" s="22"/>
      <c r="T242" s="111"/>
      <c r="U242" s="11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</row>
    <row r="243" spans="1:36" ht="11.25" customHeight="1" x14ac:dyDescent="0.2">
      <c r="A243" s="78"/>
      <c r="B243" s="73"/>
      <c r="C243" s="79"/>
      <c r="D243" s="73"/>
      <c r="E243" s="73"/>
      <c r="F243" s="32"/>
      <c r="G243" s="32"/>
      <c r="H243" s="32"/>
      <c r="I243" s="22"/>
      <c r="J243" s="111"/>
      <c r="K243" s="112"/>
      <c r="L243" s="73"/>
      <c r="M243" s="79"/>
      <c r="N243" s="73"/>
      <c r="O243" s="73"/>
      <c r="P243" s="32"/>
      <c r="Q243" s="32"/>
      <c r="R243" s="32"/>
      <c r="S243" s="22"/>
      <c r="T243" s="111"/>
      <c r="U243" s="11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</row>
    <row r="244" spans="1:36" ht="11.25" customHeight="1" x14ac:dyDescent="0.2">
      <c r="A244" s="78"/>
      <c r="B244" s="73"/>
      <c r="C244" s="79"/>
      <c r="D244" s="73"/>
      <c r="E244" s="73"/>
      <c r="F244" s="32"/>
      <c r="G244" s="32"/>
      <c r="H244" s="32"/>
      <c r="I244" s="22"/>
      <c r="J244" s="111"/>
      <c r="K244" s="112"/>
      <c r="L244" s="73"/>
      <c r="M244" s="79"/>
      <c r="N244" s="73"/>
      <c r="O244" s="73"/>
      <c r="P244" s="32"/>
      <c r="Q244" s="32"/>
      <c r="R244" s="32"/>
      <c r="S244" s="22"/>
      <c r="T244" s="111"/>
      <c r="U244" s="11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</row>
    <row r="245" spans="1:36" ht="11.25" customHeight="1" x14ac:dyDescent="0.2">
      <c r="A245" s="78"/>
      <c r="B245" s="73"/>
      <c r="C245" s="79"/>
      <c r="D245" s="73"/>
      <c r="E245" s="73"/>
      <c r="F245" s="32"/>
      <c r="G245" s="32"/>
      <c r="H245" s="32"/>
      <c r="I245" s="22"/>
      <c r="J245" s="111"/>
      <c r="K245" s="112"/>
      <c r="L245" s="73"/>
      <c r="M245" s="79"/>
      <c r="N245" s="73"/>
      <c r="O245" s="73"/>
      <c r="P245" s="32"/>
      <c r="Q245" s="32"/>
      <c r="R245" s="32"/>
      <c r="S245" s="22"/>
      <c r="T245" s="111"/>
      <c r="U245" s="11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</row>
    <row r="246" spans="1:36" ht="11.25" customHeight="1" x14ac:dyDescent="0.2">
      <c r="A246" s="78"/>
      <c r="B246" s="73"/>
      <c r="C246" s="79"/>
      <c r="D246" s="73"/>
      <c r="E246" s="73"/>
      <c r="F246" s="32"/>
      <c r="G246" s="32"/>
      <c r="H246" s="32"/>
      <c r="I246" s="22"/>
      <c r="J246" s="111"/>
      <c r="K246" s="112"/>
      <c r="L246" s="73"/>
      <c r="M246" s="79"/>
      <c r="N246" s="73"/>
      <c r="O246" s="73"/>
      <c r="P246" s="32"/>
      <c r="Q246" s="32"/>
      <c r="R246" s="32"/>
      <c r="S246" s="22"/>
      <c r="T246" s="111"/>
      <c r="U246" s="11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</row>
    <row r="247" spans="1:36" ht="11.25" customHeight="1" x14ac:dyDescent="0.2">
      <c r="A247" s="78"/>
      <c r="B247" s="73"/>
      <c r="C247" s="79"/>
      <c r="D247" s="73"/>
      <c r="E247" s="73"/>
      <c r="F247" s="32"/>
      <c r="G247" s="32"/>
      <c r="H247" s="32"/>
      <c r="I247" s="22"/>
      <c r="J247" s="111"/>
      <c r="K247" s="112"/>
      <c r="L247" s="73"/>
      <c r="M247" s="79"/>
      <c r="N247" s="73"/>
      <c r="O247" s="73"/>
      <c r="P247" s="32"/>
      <c r="Q247" s="32"/>
      <c r="R247" s="32"/>
      <c r="S247" s="22"/>
      <c r="T247" s="111"/>
      <c r="U247" s="11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</row>
    <row r="248" spans="1:36" ht="11.25" customHeight="1" x14ac:dyDescent="0.2">
      <c r="A248" s="78"/>
      <c r="B248" s="73"/>
      <c r="C248" s="79"/>
      <c r="D248" s="73"/>
      <c r="E248" s="73"/>
      <c r="F248" s="32"/>
      <c r="G248" s="32"/>
      <c r="H248" s="32"/>
      <c r="I248" s="22"/>
      <c r="J248" s="111"/>
      <c r="K248" s="112"/>
      <c r="L248" s="73"/>
      <c r="M248" s="79"/>
      <c r="N248" s="73"/>
      <c r="O248" s="73"/>
      <c r="P248" s="32"/>
      <c r="Q248" s="32"/>
      <c r="R248" s="32"/>
      <c r="S248" s="22"/>
      <c r="T248" s="111"/>
      <c r="U248" s="11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</row>
    <row r="249" spans="1:36" ht="11.25" customHeight="1" x14ac:dyDescent="0.2">
      <c r="A249" s="78"/>
      <c r="B249" s="73"/>
      <c r="C249" s="79"/>
      <c r="D249" s="73"/>
      <c r="E249" s="73"/>
      <c r="F249" s="32"/>
      <c r="G249" s="32"/>
      <c r="H249" s="32"/>
      <c r="I249" s="22"/>
      <c r="J249" s="111"/>
      <c r="K249" s="112"/>
      <c r="L249" s="73"/>
      <c r="M249" s="79"/>
      <c r="N249" s="73"/>
      <c r="O249" s="73"/>
      <c r="P249" s="32"/>
      <c r="Q249" s="32"/>
      <c r="R249" s="32"/>
      <c r="S249" s="22"/>
      <c r="T249" s="111"/>
      <c r="U249" s="11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</row>
    <row r="250" spans="1:36" ht="11.25" customHeight="1" x14ac:dyDescent="0.2">
      <c r="A250" s="78"/>
      <c r="B250" s="73"/>
      <c r="C250" s="79"/>
      <c r="D250" s="73"/>
      <c r="E250" s="73"/>
      <c r="F250" s="32"/>
      <c r="G250" s="32"/>
      <c r="H250" s="32"/>
      <c r="I250" s="22"/>
      <c r="J250" s="111"/>
      <c r="K250" s="112"/>
      <c r="L250" s="73"/>
      <c r="M250" s="79"/>
      <c r="N250" s="73"/>
      <c r="O250" s="73"/>
      <c r="P250" s="32"/>
      <c r="Q250" s="32"/>
      <c r="R250" s="32"/>
      <c r="S250" s="22"/>
      <c r="T250" s="111"/>
      <c r="U250" s="11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</row>
    <row r="251" spans="1:36" ht="11.25" customHeight="1" x14ac:dyDescent="0.2">
      <c r="A251" s="78"/>
      <c r="B251" s="73"/>
      <c r="C251" s="79"/>
      <c r="D251" s="73"/>
      <c r="E251" s="73"/>
      <c r="F251" s="32"/>
      <c r="G251" s="32"/>
      <c r="H251" s="32"/>
      <c r="I251" s="22"/>
      <c r="J251" s="111"/>
      <c r="K251" s="112"/>
      <c r="L251" s="73"/>
      <c r="M251" s="79"/>
      <c r="N251" s="73"/>
      <c r="O251" s="73"/>
      <c r="P251" s="32"/>
      <c r="Q251" s="32"/>
      <c r="R251" s="32"/>
      <c r="S251" s="22"/>
      <c r="T251" s="111"/>
      <c r="U251" s="11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</row>
    <row r="252" spans="1:36" ht="11.25" customHeight="1" x14ac:dyDescent="0.2">
      <c r="A252" s="78"/>
      <c r="B252" s="73"/>
      <c r="C252" s="79"/>
      <c r="D252" s="73"/>
      <c r="E252" s="73"/>
      <c r="F252" s="32"/>
      <c r="G252" s="32"/>
      <c r="H252" s="32"/>
      <c r="I252" s="22"/>
      <c r="J252" s="111"/>
      <c r="K252" s="112"/>
      <c r="L252" s="73"/>
      <c r="M252" s="79"/>
      <c r="N252" s="73"/>
      <c r="O252" s="73"/>
      <c r="P252" s="32"/>
      <c r="Q252" s="32"/>
      <c r="R252" s="32"/>
      <c r="S252" s="22"/>
      <c r="T252" s="111"/>
      <c r="U252" s="11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</row>
    <row r="253" spans="1:36" ht="11.25" customHeight="1" x14ac:dyDescent="0.2">
      <c r="A253" s="78"/>
      <c r="B253" s="73"/>
      <c r="C253" s="79"/>
      <c r="D253" s="73"/>
      <c r="E253" s="73"/>
      <c r="F253" s="32"/>
      <c r="G253" s="32"/>
      <c r="H253" s="32"/>
      <c r="I253" s="22"/>
      <c r="J253" s="111"/>
      <c r="K253" s="112"/>
      <c r="L253" s="73"/>
      <c r="M253" s="79"/>
      <c r="N253" s="73"/>
      <c r="O253" s="73"/>
      <c r="P253" s="32"/>
      <c r="Q253" s="32"/>
      <c r="R253" s="32"/>
      <c r="S253" s="22"/>
      <c r="T253" s="111"/>
      <c r="U253" s="11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</row>
    <row r="254" spans="1:36" ht="11.25" customHeight="1" x14ac:dyDescent="0.2">
      <c r="A254" s="78"/>
      <c r="B254" s="73"/>
      <c r="C254" s="79"/>
      <c r="D254" s="73"/>
      <c r="E254" s="73"/>
      <c r="F254" s="32"/>
      <c r="G254" s="32"/>
      <c r="H254" s="32"/>
      <c r="I254" s="22"/>
      <c r="J254" s="111"/>
      <c r="K254" s="112"/>
      <c r="L254" s="73"/>
      <c r="M254" s="79"/>
      <c r="N254" s="73"/>
      <c r="O254" s="73"/>
      <c r="P254" s="32"/>
      <c r="Q254" s="32"/>
      <c r="R254" s="32"/>
      <c r="S254" s="22"/>
      <c r="T254" s="111"/>
      <c r="U254" s="11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</row>
    <row r="255" spans="1:36" ht="11.25" customHeight="1" x14ac:dyDescent="0.2">
      <c r="A255" s="78"/>
      <c r="B255" s="73"/>
      <c r="C255" s="79"/>
      <c r="D255" s="73"/>
      <c r="E255" s="73"/>
      <c r="F255" s="32"/>
      <c r="G255" s="32"/>
      <c r="H255" s="32"/>
      <c r="I255" s="22"/>
      <c r="J255" s="111"/>
      <c r="K255" s="112"/>
      <c r="L255" s="73"/>
      <c r="M255" s="79"/>
      <c r="N255" s="73"/>
      <c r="O255" s="73"/>
      <c r="P255" s="32"/>
      <c r="Q255" s="32"/>
      <c r="R255" s="32"/>
      <c r="S255" s="22"/>
      <c r="T255" s="111"/>
      <c r="U255" s="11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</row>
    <row r="256" spans="1:36" ht="15.75" customHeight="1" x14ac:dyDescent="0.2">
      <c r="A256" s="113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ht="15.75" customHeight="1" x14ac:dyDescent="0.2">
      <c r="A257" s="113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ht="15.75" customHeight="1" x14ac:dyDescent="0.2">
      <c r="A258" s="113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ht="15.75" customHeight="1" x14ac:dyDescent="0.2">
      <c r="A259" s="113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ht="15.75" customHeight="1" x14ac:dyDescent="0.2">
      <c r="A260" s="113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ht="15.75" customHeight="1" x14ac:dyDescent="0.2">
      <c r="A261" s="113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ht="15.75" customHeight="1" x14ac:dyDescent="0.2">
      <c r="A262" s="113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ht="15.75" customHeight="1" x14ac:dyDescent="0.2">
      <c r="A263" s="113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ht="15.75" customHeight="1" x14ac:dyDescent="0.2">
      <c r="A264" s="113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ht="15.75" customHeight="1" x14ac:dyDescent="0.2">
      <c r="A265" s="113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ht="15.75" customHeight="1" x14ac:dyDescent="0.2">
      <c r="A266" s="113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ht="15.75" customHeight="1" x14ac:dyDescent="0.2">
      <c r="A267" s="113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ht="15.75" customHeight="1" x14ac:dyDescent="0.2">
      <c r="A268" s="113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ht="15.75" customHeight="1" x14ac:dyDescent="0.2">
      <c r="A269" s="113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ht="15.75" customHeight="1" x14ac:dyDescent="0.2">
      <c r="A270" s="113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ht="15.75" customHeight="1" x14ac:dyDescent="0.2">
      <c r="A271" s="113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ht="15.75" customHeight="1" x14ac:dyDescent="0.2">
      <c r="A272" s="113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ht="15.75" customHeight="1" x14ac:dyDescent="0.2">
      <c r="A273" s="113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ht="15.75" customHeight="1" x14ac:dyDescent="0.2">
      <c r="A274" s="113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ht="15.75" customHeight="1" x14ac:dyDescent="0.2">
      <c r="A275" s="113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ht="15.75" customHeight="1" x14ac:dyDescent="0.2">
      <c r="A276" s="113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ht="15.75" customHeight="1" x14ac:dyDescent="0.2">
      <c r="A277" s="113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ht="15.75" customHeight="1" x14ac:dyDescent="0.2">
      <c r="A278" s="113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spans="1:36" ht="15.75" customHeight="1" x14ac:dyDescent="0.2">
      <c r="A279" s="113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ht="15.75" customHeight="1" x14ac:dyDescent="0.2">
      <c r="A280" s="113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spans="1:36" ht="15.75" customHeight="1" x14ac:dyDescent="0.2">
      <c r="A281" s="113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spans="1:36" ht="15.75" customHeight="1" x14ac:dyDescent="0.2">
      <c r="A282" s="113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spans="1:36" ht="15.75" customHeight="1" x14ac:dyDescent="0.2">
      <c r="A283" s="113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ht="15.75" customHeight="1" x14ac:dyDescent="0.2">
      <c r="A284" s="113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ht="15.75" customHeight="1" x14ac:dyDescent="0.2">
      <c r="A285" s="113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ht="15.75" customHeight="1" x14ac:dyDescent="0.2">
      <c r="A286" s="113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ht="15.75" customHeight="1" x14ac:dyDescent="0.2">
      <c r="A287" s="113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ht="15.75" customHeight="1" x14ac:dyDescent="0.2">
      <c r="A288" s="113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ht="15.75" customHeight="1" x14ac:dyDescent="0.2">
      <c r="A289" s="113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ht="15.75" customHeight="1" x14ac:dyDescent="0.2">
      <c r="A290" s="113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ht="15.75" customHeight="1" x14ac:dyDescent="0.2">
      <c r="A291" s="113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ht="15.75" customHeight="1" x14ac:dyDescent="0.2">
      <c r="A292" s="113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spans="1:36" ht="15.75" customHeight="1" x14ac:dyDescent="0.2">
      <c r="A293" s="113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ht="15.75" customHeight="1" x14ac:dyDescent="0.2">
      <c r="A294" s="113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ht="15.75" customHeight="1" x14ac:dyDescent="0.2">
      <c r="A295" s="113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spans="1:36" ht="15.75" customHeight="1" x14ac:dyDescent="0.2">
      <c r="A296" s="113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spans="1:36" ht="15.75" customHeight="1" x14ac:dyDescent="0.2">
      <c r="A297" s="113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spans="1:36" ht="15.75" customHeight="1" x14ac:dyDescent="0.2">
      <c r="A298" s="113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spans="1:36" ht="15.75" customHeight="1" x14ac:dyDescent="0.2">
      <c r="A299" s="113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spans="1:36" ht="15.75" customHeight="1" x14ac:dyDescent="0.2">
      <c r="A300" s="113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  <row r="301" spans="1:36" ht="15.75" customHeight="1" x14ac:dyDescent="0.2">
      <c r="A301" s="113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</row>
    <row r="302" spans="1:36" ht="15.75" customHeight="1" x14ac:dyDescent="0.2">
      <c r="A302" s="113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</row>
    <row r="303" spans="1:36" ht="15.75" customHeight="1" x14ac:dyDescent="0.2">
      <c r="A303" s="113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</row>
    <row r="304" spans="1:36" ht="15.75" customHeight="1" x14ac:dyDescent="0.2">
      <c r="A304" s="113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</row>
    <row r="305" spans="1:36" ht="15.75" customHeight="1" x14ac:dyDescent="0.2">
      <c r="A305" s="113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</row>
    <row r="306" spans="1:36" ht="15.75" customHeight="1" x14ac:dyDescent="0.2">
      <c r="A306" s="113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</row>
    <row r="307" spans="1:36" ht="15.75" customHeight="1" x14ac:dyDescent="0.2">
      <c r="A307" s="113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</row>
    <row r="308" spans="1:36" ht="15.75" customHeight="1" x14ac:dyDescent="0.2">
      <c r="A308" s="113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</row>
    <row r="309" spans="1:36" ht="15.75" customHeight="1" x14ac:dyDescent="0.2">
      <c r="A309" s="113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</row>
    <row r="310" spans="1:36" ht="15.75" customHeight="1" x14ac:dyDescent="0.2">
      <c r="A310" s="113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</row>
    <row r="311" spans="1:36" ht="15.75" customHeight="1" x14ac:dyDescent="0.2">
      <c r="A311" s="113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</row>
    <row r="312" spans="1:36" ht="15.75" customHeight="1" x14ac:dyDescent="0.2">
      <c r="A312" s="113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</row>
    <row r="313" spans="1:36" ht="15.75" customHeight="1" x14ac:dyDescent="0.2">
      <c r="A313" s="113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</row>
    <row r="314" spans="1:36" ht="15.75" customHeight="1" x14ac:dyDescent="0.2">
      <c r="A314" s="113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</row>
    <row r="315" spans="1:36" ht="15.75" customHeight="1" x14ac:dyDescent="0.2">
      <c r="A315" s="113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</row>
    <row r="316" spans="1:36" ht="15.75" customHeight="1" x14ac:dyDescent="0.2">
      <c r="A316" s="113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</row>
    <row r="317" spans="1:36" ht="15.75" customHeight="1" x14ac:dyDescent="0.2">
      <c r="A317" s="113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</row>
    <row r="318" spans="1:36" ht="15.75" customHeight="1" x14ac:dyDescent="0.2">
      <c r="A318" s="113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</row>
    <row r="319" spans="1:36" ht="15.75" customHeight="1" x14ac:dyDescent="0.2">
      <c r="A319" s="113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</row>
    <row r="320" spans="1:36" ht="15.75" customHeight="1" x14ac:dyDescent="0.2">
      <c r="A320" s="113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</row>
    <row r="321" spans="1:36" ht="15.75" customHeight="1" x14ac:dyDescent="0.2">
      <c r="A321" s="113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</row>
    <row r="322" spans="1:36" ht="15.75" customHeight="1" x14ac:dyDescent="0.2">
      <c r="A322" s="113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</row>
    <row r="323" spans="1:36" ht="15.75" customHeight="1" x14ac:dyDescent="0.2">
      <c r="A323" s="113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</row>
    <row r="324" spans="1:36" ht="15.75" customHeight="1" x14ac:dyDescent="0.2">
      <c r="A324" s="113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</row>
    <row r="325" spans="1:36" ht="15.75" customHeight="1" x14ac:dyDescent="0.2">
      <c r="A325" s="113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</row>
    <row r="326" spans="1:36" ht="15.75" customHeight="1" x14ac:dyDescent="0.2">
      <c r="A326" s="113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</row>
    <row r="327" spans="1:36" ht="15.75" customHeight="1" x14ac:dyDescent="0.2">
      <c r="A327" s="113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</row>
    <row r="328" spans="1:36" ht="15.75" customHeight="1" x14ac:dyDescent="0.2">
      <c r="A328" s="113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</row>
    <row r="329" spans="1:36" ht="15.75" customHeight="1" x14ac:dyDescent="0.2">
      <c r="A329" s="113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</row>
    <row r="330" spans="1:36" ht="15.75" customHeight="1" x14ac:dyDescent="0.2">
      <c r="A330" s="113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</row>
    <row r="331" spans="1:36" ht="15.75" customHeight="1" x14ac:dyDescent="0.2">
      <c r="A331" s="113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</row>
    <row r="332" spans="1:36" ht="15.75" customHeight="1" x14ac:dyDescent="0.2">
      <c r="A332" s="113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</row>
    <row r="333" spans="1:36" ht="15.75" customHeight="1" x14ac:dyDescent="0.2">
      <c r="A333" s="113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</row>
    <row r="334" spans="1:36" ht="15.75" customHeight="1" x14ac:dyDescent="0.2">
      <c r="A334" s="113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</row>
    <row r="335" spans="1:36" ht="15.75" customHeight="1" x14ac:dyDescent="0.2">
      <c r="A335" s="113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</row>
    <row r="336" spans="1:36" ht="15.75" customHeight="1" x14ac:dyDescent="0.2">
      <c r="A336" s="113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</row>
    <row r="337" spans="1:36" ht="15.75" customHeight="1" x14ac:dyDescent="0.2">
      <c r="A337" s="113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</row>
    <row r="338" spans="1:36" ht="15.75" customHeight="1" x14ac:dyDescent="0.2">
      <c r="A338" s="113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</row>
    <row r="339" spans="1:36" ht="15.75" customHeight="1" x14ac:dyDescent="0.2">
      <c r="A339" s="113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</row>
    <row r="340" spans="1:36" ht="15.75" customHeight="1" x14ac:dyDescent="0.2">
      <c r="A340" s="113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</row>
    <row r="341" spans="1:36" ht="15.75" customHeight="1" x14ac:dyDescent="0.2">
      <c r="A341" s="113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</row>
    <row r="342" spans="1:36" ht="15.75" customHeight="1" x14ac:dyDescent="0.2">
      <c r="A342" s="113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</row>
    <row r="343" spans="1:36" ht="15.75" customHeight="1" x14ac:dyDescent="0.2">
      <c r="A343" s="113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</row>
    <row r="344" spans="1:36" ht="15.75" customHeight="1" x14ac:dyDescent="0.2">
      <c r="A344" s="113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</row>
    <row r="345" spans="1:36" ht="15.75" customHeight="1" x14ac:dyDescent="0.2">
      <c r="A345" s="113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</row>
    <row r="346" spans="1:36" ht="15.75" customHeight="1" x14ac:dyDescent="0.2">
      <c r="A346" s="113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</row>
    <row r="347" spans="1:36" ht="15.75" customHeight="1" x14ac:dyDescent="0.2">
      <c r="A347" s="113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</row>
    <row r="348" spans="1:36" ht="15.75" customHeight="1" x14ac:dyDescent="0.2">
      <c r="A348" s="113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</row>
    <row r="349" spans="1:36" ht="15.75" customHeight="1" x14ac:dyDescent="0.2">
      <c r="A349" s="113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</row>
    <row r="350" spans="1:36" ht="15.75" customHeight="1" x14ac:dyDescent="0.2">
      <c r="A350" s="113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</row>
    <row r="351" spans="1:36" ht="15.75" customHeight="1" x14ac:dyDescent="0.2">
      <c r="A351" s="113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</row>
    <row r="352" spans="1:36" ht="15.75" customHeight="1" x14ac:dyDescent="0.2">
      <c r="A352" s="113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</row>
    <row r="353" spans="1:36" ht="15.75" customHeight="1" x14ac:dyDescent="0.2">
      <c r="A353" s="113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</row>
    <row r="354" spans="1:36" ht="15.75" customHeight="1" x14ac:dyDescent="0.2">
      <c r="A354" s="113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</row>
    <row r="355" spans="1:36" ht="15.75" customHeight="1" x14ac:dyDescent="0.2">
      <c r="A355" s="113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</row>
    <row r="356" spans="1:36" ht="15.75" customHeight="1" x14ac:dyDescent="0.2">
      <c r="A356" s="113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</row>
    <row r="357" spans="1:36" ht="15.75" customHeight="1" x14ac:dyDescent="0.2">
      <c r="A357" s="113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</row>
    <row r="358" spans="1:36" ht="15.75" customHeight="1" x14ac:dyDescent="0.2">
      <c r="A358" s="113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</row>
    <row r="359" spans="1:36" ht="15.75" customHeight="1" x14ac:dyDescent="0.2">
      <c r="A359" s="113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</row>
    <row r="360" spans="1:36" ht="15.75" customHeight="1" x14ac:dyDescent="0.2">
      <c r="A360" s="113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</row>
    <row r="361" spans="1:36" ht="15.75" customHeight="1" x14ac:dyDescent="0.2">
      <c r="A361" s="113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</row>
    <row r="362" spans="1:36" ht="15.75" customHeight="1" x14ac:dyDescent="0.2">
      <c r="A362" s="113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</row>
    <row r="363" spans="1:36" ht="15.75" customHeight="1" x14ac:dyDescent="0.2">
      <c r="A363" s="113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</row>
    <row r="364" spans="1:36" ht="15.75" customHeight="1" x14ac:dyDescent="0.2">
      <c r="A364" s="113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</row>
    <row r="365" spans="1:36" ht="15.75" customHeight="1" x14ac:dyDescent="0.2">
      <c r="A365" s="113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</row>
    <row r="366" spans="1:36" ht="15.75" customHeight="1" x14ac:dyDescent="0.2">
      <c r="A366" s="113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</row>
    <row r="367" spans="1:36" ht="15.75" customHeight="1" x14ac:dyDescent="0.2">
      <c r="A367" s="113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</row>
    <row r="368" spans="1:36" ht="15.75" customHeight="1" x14ac:dyDescent="0.2">
      <c r="A368" s="113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</row>
    <row r="369" spans="1:36" ht="15.75" customHeight="1" x14ac:dyDescent="0.2">
      <c r="A369" s="113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</row>
    <row r="370" spans="1:36" ht="15.75" customHeight="1" x14ac:dyDescent="0.2">
      <c r="A370" s="113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</row>
    <row r="371" spans="1:36" ht="15.75" customHeight="1" x14ac:dyDescent="0.2">
      <c r="A371" s="113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</row>
    <row r="372" spans="1:36" ht="15.75" customHeight="1" x14ac:dyDescent="0.2">
      <c r="A372" s="113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</row>
    <row r="373" spans="1:36" ht="15.75" customHeight="1" x14ac:dyDescent="0.2">
      <c r="A373" s="113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</row>
    <row r="374" spans="1:36" ht="15.75" customHeight="1" x14ac:dyDescent="0.2">
      <c r="A374" s="113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</row>
    <row r="375" spans="1:36" ht="15.75" customHeight="1" x14ac:dyDescent="0.2">
      <c r="A375" s="113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</row>
    <row r="376" spans="1:36" ht="15.75" customHeight="1" x14ac:dyDescent="0.2">
      <c r="A376" s="113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</row>
    <row r="377" spans="1:36" ht="15.75" customHeight="1" x14ac:dyDescent="0.2">
      <c r="A377" s="113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</row>
    <row r="378" spans="1:36" ht="15.75" customHeight="1" x14ac:dyDescent="0.2">
      <c r="A378" s="113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</row>
    <row r="379" spans="1:36" ht="15.75" customHeight="1" x14ac:dyDescent="0.2">
      <c r="A379" s="113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</row>
    <row r="380" spans="1:36" ht="15.75" customHeight="1" x14ac:dyDescent="0.2">
      <c r="A380" s="113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</row>
    <row r="381" spans="1:36" ht="15.75" customHeight="1" x14ac:dyDescent="0.2">
      <c r="A381" s="113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</row>
    <row r="382" spans="1:36" ht="15.75" customHeight="1" x14ac:dyDescent="0.2">
      <c r="A382" s="113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</row>
    <row r="383" spans="1:36" ht="15.75" customHeight="1" x14ac:dyDescent="0.2">
      <c r="A383" s="113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</row>
    <row r="384" spans="1:36" ht="15.75" customHeight="1" x14ac:dyDescent="0.2">
      <c r="A384" s="113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</row>
    <row r="385" spans="1:36" ht="15.75" customHeight="1" x14ac:dyDescent="0.2">
      <c r="A385" s="113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</row>
    <row r="386" spans="1:36" ht="15.75" customHeight="1" x14ac:dyDescent="0.2">
      <c r="A386" s="113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</row>
    <row r="387" spans="1:36" ht="15.75" customHeight="1" x14ac:dyDescent="0.2">
      <c r="A387" s="113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</row>
    <row r="388" spans="1:36" ht="15.75" customHeight="1" x14ac:dyDescent="0.2">
      <c r="A388" s="113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</row>
    <row r="389" spans="1:36" ht="15.75" customHeight="1" x14ac:dyDescent="0.2">
      <c r="A389" s="113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</row>
    <row r="390" spans="1:36" ht="15.75" customHeight="1" x14ac:dyDescent="0.2">
      <c r="A390" s="113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</row>
    <row r="391" spans="1:36" ht="15.75" customHeight="1" x14ac:dyDescent="0.2">
      <c r="A391" s="113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</row>
    <row r="392" spans="1:36" ht="15.75" customHeight="1" x14ac:dyDescent="0.2">
      <c r="A392" s="113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</row>
    <row r="393" spans="1:36" ht="15.75" customHeight="1" x14ac:dyDescent="0.2">
      <c r="A393" s="113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</row>
    <row r="394" spans="1:36" ht="15.75" customHeight="1" x14ac:dyDescent="0.2">
      <c r="A394" s="113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</row>
    <row r="395" spans="1:36" ht="15.75" customHeight="1" x14ac:dyDescent="0.2">
      <c r="A395" s="113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</row>
    <row r="396" spans="1:36" ht="15.75" customHeight="1" x14ac:dyDescent="0.2">
      <c r="A396" s="113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</row>
    <row r="397" spans="1:36" ht="15.75" customHeight="1" x14ac:dyDescent="0.2">
      <c r="A397" s="113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</row>
    <row r="398" spans="1:36" ht="15.75" customHeight="1" x14ac:dyDescent="0.2">
      <c r="A398" s="113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</row>
    <row r="399" spans="1:36" ht="15.75" customHeight="1" x14ac:dyDescent="0.2">
      <c r="A399" s="113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</row>
    <row r="400" spans="1:36" ht="15.75" customHeight="1" x14ac:dyDescent="0.2">
      <c r="A400" s="113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</row>
    <row r="401" spans="1:36" ht="15.75" customHeight="1" x14ac:dyDescent="0.2">
      <c r="A401" s="113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</row>
    <row r="402" spans="1:36" ht="15.75" customHeight="1" x14ac:dyDescent="0.2">
      <c r="A402" s="113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</row>
    <row r="403" spans="1:36" ht="15.75" customHeight="1" x14ac:dyDescent="0.2">
      <c r="A403" s="113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</row>
    <row r="404" spans="1:36" ht="15.75" customHeight="1" x14ac:dyDescent="0.2">
      <c r="A404" s="113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</row>
    <row r="405" spans="1:36" ht="15.75" customHeight="1" x14ac:dyDescent="0.2">
      <c r="A405" s="113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</row>
    <row r="406" spans="1:36" ht="15.75" customHeight="1" x14ac:dyDescent="0.2">
      <c r="A406" s="113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</row>
    <row r="407" spans="1:36" ht="15.75" customHeight="1" x14ac:dyDescent="0.2">
      <c r="A407" s="113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</row>
    <row r="408" spans="1:36" ht="15.75" customHeight="1" x14ac:dyDescent="0.2">
      <c r="A408" s="113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</row>
    <row r="409" spans="1:36" ht="15.75" customHeight="1" x14ac:dyDescent="0.2">
      <c r="A409" s="113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</row>
    <row r="410" spans="1:36" ht="15.75" customHeight="1" x14ac:dyDescent="0.2">
      <c r="A410" s="113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</row>
    <row r="411" spans="1:36" ht="15.75" customHeight="1" x14ac:dyDescent="0.2">
      <c r="A411" s="113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</row>
    <row r="412" spans="1:36" ht="15.75" customHeight="1" x14ac:dyDescent="0.2">
      <c r="A412" s="113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</row>
    <row r="413" spans="1:36" ht="15.75" customHeight="1" x14ac:dyDescent="0.2">
      <c r="A413" s="113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</row>
    <row r="414" spans="1:36" ht="15.75" customHeight="1" x14ac:dyDescent="0.2">
      <c r="A414" s="113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</row>
    <row r="415" spans="1:36" ht="15.75" customHeight="1" x14ac:dyDescent="0.2">
      <c r="A415" s="113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</row>
    <row r="416" spans="1:36" ht="15.75" customHeight="1" x14ac:dyDescent="0.2">
      <c r="A416" s="113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</row>
    <row r="417" spans="1:36" ht="15.75" customHeight="1" x14ac:dyDescent="0.2">
      <c r="A417" s="113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</row>
    <row r="418" spans="1:36" ht="15.75" customHeight="1" x14ac:dyDescent="0.2">
      <c r="A418" s="113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</row>
    <row r="419" spans="1:36" ht="15.75" customHeight="1" x14ac:dyDescent="0.2">
      <c r="A419" s="113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</row>
    <row r="420" spans="1:36" ht="15.75" customHeight="1" x14ac:dyDescent="0.2">
      <c r="A420" s="113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</row>
    <row r="421" spans="1:36" ht="15.75" customHeight="1" x14ac:dyDescent="0.2">
      <c r="A421" s="113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</row>
    <row r="422" spans="1:36" ht="15.75" customHeight="1" x14ac:dyDescent="0.2">
      <c r="A422" s="113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</row>
    <row r="423" spans="1:36" ht="15.75" customHeight="1" x14ac:dyDescent="0.2">
      <c r="A423" s="113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</row>
    <row r="424" spans="1:36" ht="15.75" customHeight="1" x14ac:dyDescent="0.2">
      <c r="A424" s="113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</row>
    <row r="425" spans="1:36" ht="15.75" customHeight="1" x14ac:dyDescent="0.2">
      <c r="A425" s="113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</row>
    <row r="426" spans="1:36" ht="15.75" customHeight="1" x14ac:dyDescent="0.2">
      <c r="A426" s="113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</row>
    <row r="427" spans="1:36" ht="15.75" customHeight="1" x14ac:dyDescent="0.2">
      <c r="A427" s="113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</row>
    <row r="428" spans="1:36" ht="15.75" customHeight="1" x14ac:dyDescent="0.2">
      <c r="A428" s="113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</row>
    <row r="429" spans="1:36" ht="15.75" customHeight="1" x14ac:dyDescent="0.2">
      <c r="A429" s="113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</row>
    <row r="430" spans="1:36" ht="15.75" customHeight="1" x14ac:dyDescent="0.2">
      <c r="A430" s="113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</row>
    <row r="431" spans="1:36" ht="15.75" customHeight="1" x14ac:dyDescent="0.2">
      <c r="A431" s="113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</row>
    <row r="432" spans="1:36" ht="15.75" customHeight="1" x14ac:dyDescent="0.2">
      <c r="A432" s="113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</row>
    <row r="433" spans="1:36" ht="15.75" customHeight="1" x14ac:dyDescent="0.2">
      <c r="A433" s="113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</row>
    <row r="434" spans="1:36" ht="15.75" customHeight="1" x14ac:dyDescent="0.2">
      <c r="A434" s="113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</row>
    <row r="435" spans="1:36" ht="15.75" customHeight="1" x14ac:dyDescent="0.2">
      <c r="A435" s="113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</row>
    <row r="436" spans="1:36" ht="15.75" customHeight="1" x14ac:dyDescent="0.2">
      <c r="A436" s="113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</row>
    <row r="437" spans="1:36" ht="15.75" customHeight="1" x14ac:dyDescent="0.2">
      <c r="A437" s="113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</row>
    <row r="438" spans="1:36" ht="15.75" customHeight="1" x14ac:dyDescent="0.2">
      <c r="A438" s="113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</row>
    <row r="439" spans="1:36" ht="15.75" customHeight="1" x14ac:dyDescent="0.2">
      <c r="A439" s="113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</row>
    <row r="440" spans="1:36" ht="15.75" customHeight="1" x14ac:dyDescent="0.2">
      <c r="A440" s="113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</row>
    <row r="441" spans="1:36" ht="15.75" customHeight="1" x14ac:dyDescent="0.2">
      <c r="A441" s="113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</row>
    <row r="442" spans="1:36" ht="15.75" customHeight="1" x14ac:dyDescent="0.2">
      <c r="A442" s="113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</row>
    <row r="443" spans="1:36" ht="15.75" customHeight="1" x14ac:dyDescent="0.2">
      <c r="A443" s="113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</row>
    <row r="444" spans="1:36" ht="15.75" customHeight="1" x14ac:dyDescent="0.2">
      <c r="A444" s="113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</row>
    <row r="445" spans="1:36" ht="15.75" customHeight="1" x14ac:dyDescent="0.2">
      <c r="A445" s="113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</row>
    <row r="446" spans="1:36" ht="15.75" customHeight="1" x14ac:dyDescent="0.2">
      <c r="A446" s="113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</row>
    <row r="447" spans="1:36" ht="15.75" customHeight="1" x14ac:dyDescent="0.2">
      <c r="A447" s="113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</row>
    <row r="448" spans="1:36" ht="15.75" customHeight="1" x14ac:dyDescent="0.2">
      <c r="A448" s="113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</row>
    <row r="449" spans="1:36" ht="15.75" customHeight="1" x14ac:dyDescent="0.2">
      <c r="A449" s="113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</row>
    <row r="450" spans="1:36" ht="15.75" customHeight="1" x14ac:dyDescent="0.2">
      <c r="A450" s="113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</row>
    <row r="451" spans="1:36" ht="15.75" customHeight="1" x14ac:dyDescent="0.2">
      <c r="A451" s="113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</row>
    <row r="452" spans="1:36" ht="15.75" customHeight="1" x14ac:dyDescent="0.2">
      <c r="A452" s="113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</row>
    <row r="453" spans="1:36" ht="15.75" customHeight="1" x14ac:dyDescent="0.2">
      <c r="A453" s="113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</row>
    <row r="454" spans="1:36" ht="15.75" customHeight="1" x14ac:dyDescent="0.2">
      <c r="A454" s="113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</row>
    <row r="455" spans="1:36" ht="15.75" customHeight="1" x14ac:dyDescent="0.2">
      <c r="A455" s="113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</row>
    <row r="456" spans="1:36" ht="15.75" customHeight="1" x14ac:dyDescent="0.2">
      <c r="A456" s="113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</row>
    <row r="457" spans="1:36" ht="15.75" customHeight="1" x14ac:dyDescent="0.2">
      <c r="A457" s="113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</row>
    <row r="458" spans="1:36" ht="15.75" customHeight="1" x14ac:dyDescent="0.2">
      <c r="A458" s="113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</row>
    <row r="459" spans="1:36" ht="15.75" customHeight="1" x14ac:dyDescent="0.2">
      <c r="A459" s="113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</row>
    <row r="460" spans="1:36" ht="15.75" customHeight="1" x14ac:dyDescent="0.2">
      <c r="A460" s="113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</row>
    <row r="461" spans="1:36" ht="15.75" customHeight="1" x14ac:dyDescent="0.2">
      <c r="A461" s="113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</row>
    <row r="462" spans="1:36" ht="15.75" customHeight="1" x14ac:dyDescent="0.2">
      <c r="A462" s="113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</row>
    <row r="463" spans="1:36" ht="15.75" customHeight="1" x14ac:dyDescent="0.2">
      <c r="A463" s="113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</row>
    <row r="464" spans="1:36" ht="15.75" customHeight="1" x14ac:dyDescent="0.2">
      <c r="A464" s="113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</row>
    <row r="465" spans="1:36" ht="15.75" customHeight="1" x14ac:dyDescent="0.2">
      <c r="A465" s="113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</row>
    <row r="466" spans="1:36" ht="15.75" customHeight="1" x14ac:dyDescent="0.2">
      <c r="A466" s="113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</row>
    <row r="467" spans="1:36" ht="15.75" customHeight="1" x14ac:dyDescent="0.2">
      <c r="A467" s="113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</row>
    <row r="468" spans="1:36" ht="15.75" customHeight="1" x14ac:dyDescent="0.2">
      <c r="A468" s="113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</row>
    <row r="469" spans="1:36" ht="15.75" customHeight="1" x14ac:dyDescent="0.2">
      <c r="A469" s="113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</row>
    <row r="470" spans="1:36" ht="15.75" customHeight="1" x14ac:dyDescent="0.2">
      <c r="A470" s="113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</row>
    <row r="471" spans="1:36" ht="15.75" customHeight="1" x14ac:dyDescent="0.2">
      <c r="A471" s="113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</row>
    <row r="472" spans="1:36" ht="15.75" customHeight="1" x14ac:dyDescent="0.2">
      <c r="A472" s="113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</row>
    <row r="473" spans="1:36" ht="15.75" customHeight="1" x14ac:dyDescent="0.2">
      <c r="A473" s="113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</row>
    <row r="474" spans="1:36" ht="15.75" customHeight="1" x14ac:dyDescent="0.2">
      <c r="A474" s="113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</row>
    <row r="475" spans="1:36" ht="15.75" customHeight="1" x14ac:dyDescent="0.2">
      <c r="A475" s="113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</row>
    <row r="476" spans="1:36" ht="15.75" customHeight="1" x14ac:dyDescent="0.2">
      <c r="A476" s="113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</row>
    <row r="477" spans="1:36" ht="15.75" customHeight="1" x14ac:dyDescent="0.2">
      <c r="A477" s="113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</row>
    <row r="478" spans="1:36" ht="15.75" customHeight="1" x14ac:dyDescent="0.2">
      <c r="A478" s="113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</row>
    <row r="479" spans="1:36" ht="15.75" customHeight="1" x14ac:dyDescent="0.2">
      <c r="A479" s="113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</row>
    <row r="480" spans="1:36" ht="15.75" customHeight="1" x14ac:dyDescent="0.2">
      <c r="A480" s="113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</row>
    <row r="481" spans="1:36" ht="15.75" customHeight="1" x14ac:dyDescent="0.2">
      <c r="A481" s="113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</row>
    <row r="482" spans="1:36" ht="15.75" customHeight="1" x14ac:dyDescent="0.2">
      <c r="A482" s="113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</row>
    <row r="483" spans="1:36" ht="15.75" customHeight="1" x14ac:dyDescent="0.2">
      <c r="A483" s="113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</row>
    <row r="484" spans="1:36" ht="15.75" customHeight="1" x14ac:dyDescent="0.2">
      <c r="A484" s="113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</row>
    <row r="485" spans="1:36" ht="15.75" customHeight="1" x14ac:dyDescent="0.2">
      <c r="A485" s="113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</row>
    <row r="486" spans="1:36" ht="15.75" customHeight="1" x14ac:dyDescent="0.2">
      <c r="A486" s="113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</row>
    <row r="487" spans="1:36" ht="15.75" customHeight="1" x14ac:dyDescent="0.2">
      <c r="A487" s="113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</row>
    <row r="488" spans="1:36" ht="15.75" customHeight="1" x14ac:dyDescent="0.2">
      <c r="A488" s="113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</row>
    <row r="489" spans="1:36" ht="15.75" customHeight="1" x14ac:dyDescent="0.2">
      <c r="A489" s="113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</row>
    <row r="490" spans="1:36" ht="15.75" customHeight="1" x14ac:dyDescent="0.2">
      <c r="A490" s="113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</row>
    <row r="491" spans="1:36" ht="15.75" customHeight="1" x14ac:dyDescent="0.2">
      <c r="A491" s="113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</row>
    <row r="492" spans="1:36" ht="15.75" customHeight="1" x14ac:dyDescent="0.2">
      <c r="A492" s="113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</row>
    <row r="493" spans="1:36" ht="15.75" customHeight="1" x14ac:dyDescent="0.2">
      <c r="A493" s="113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</row>
    <row r="494" spans="1:36" ht="15.75" customHeight="1" x14ac:dyDescent="0.2">
      <c r="A494" s="113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</row>
    <row r="495" spans="1:36" ht="15.75" customHeight="1" x14ac:dyDescent="0.2">
      <c r="A495" s="113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</row>
    <row r="496" spans="1:36" ht="15.75" customHeight="1" x14ac:dyDescent="0.2">
      <c r="A496" s="113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</row>
    <row r="497" spans="1:36" ht="15.75" customHeight="1" x14ac:dyDescent="0.2">
      <c r="A497" s="113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</row>
    <row r="498" spans="1:36" ht="15.75" customHeight="1" x14ac:dyDescent="0.2">
      <c r="A498" s="113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</row>
    <row r="499" spans="1:36" ht="15.75" customHeight="1" x14ac:dyDescent="0.2">
      <c r="A499" s="113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</row>
    <row r="500" spans="1:36" ht="15.75" customHeight="1" x14ac:dyDescent="0.2">
      <c r="A500" s="113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</row>
    <row r="501" spans="1:36" ht="15.75" customHeight="1" x14ac:dyDescent="0.2">
      <c r="A501" s="113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</row>
    <row r="502" spans="1:36" ht="15.75" customHeight="1" x14ac:dyDescent="0.2">
      <c r="A502" s="113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</row>
    <row r="503" spans="1:36" ht="15.75" customHeight="1" x14ac:dyDescent="0.2">
      <c r="A503" s="113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</row>
    <row r="504" spans="1:36" ht="15.75" customHeight="1" x14ac:dyDescent="0.2">
      <c r="A504" s="113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</row>
    <row r="505" spans="1:36" ht="15.75" customHeight="1" x14ac:dyDescent="0.2">
      <c r="A505" s="113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</row>
    <row r="506" spans="1:36" ht="15.75" customHeight="1" x14ac:dyDescent="0.2">
      <c r="A506" s="113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</row>
    <row r="507" spans="1:36" ht="15.75" customHeight="1" x14ac:dyDescent="0.2">
      <c r="A507" s="113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</row>
    <row r="508" spans="1:36" ht="15.75" customHeight="1" x14ac:dyDescent="0.2">
      <c r="A508" s="113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</row>
    <row r="509" spans="1:36" ht="15.75" customHeight="1" x14ac:dyDescent="0.2">
      <c r="A509" s="113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</row>
    <row r="510" spans="1:36" ht="15.75" customHeight="1" x14ac:dyDescent="0.2">
      <c r="A510" s="113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</row>
    <row r="511" spans="1:36" ht="15.75" customHeight="1" x14ac:dyDescent="0.2">
      <c r="A511" s="113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</row>
    <row r="512" spans="1:36" ht="15.75" customHeight="1" x14ac:dyDescent="0.2">
      <c r="A512" s="113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</row>
    <row r="513" spans="1:36" ht="15.75" customHeight="1" x14ac:dyDescent="0.2">
      <c r="A513" s="113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</row>
    <row r="514" spans="1:36" ht="15.75" customHeight="1" x14ac:dyDescent="0.2">
      <c r="A514" s="113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</row>
    <row r="515" spans="1:36" ht="15.75" customHeight="1" x14ac:dyDescent="0.2">
      <c r="A515" s="113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</row>
    <row r="516" spans="1:36" ht="15.75" customHeight="1" x14ac:dyDescent="0.2">
      <c r="A516" s="113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</row>
    <row r="517" spans="1:36" ht="15.75" customHeight="1" x14ac:dyDescent="0.2">
      <c r="A517" s="113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</row>
    <row r="518" spans="1:36" ht="15.75" customHeight="1" x14ac:dyDescent="0.2">
      <c r="A518" s="113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</row>
    <row r="519" spans="1:36" ht="15.75" customHeight="1" x14ac:dyDescent="0.2">
      <c r="A519" s="113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</row>
    <row r="520" spans="1:36" ht="15.75" customHeight="1" x14ac:dyDescent="0.2">
      <c r="A520" s="113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</row>
    <row r="521" spans="1:36" ht="15.75" customHeight="1" x14ac:dyDescent="0.2">
      <c r="A521" s="113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</row>
    <row r="522" spans="1:36" ht="15.75" customHeight="1" x14ac:dyDescent="0.2">
      <c r="A522" s="113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</row>
    <row r="523" spans="1:36" ht="15.75" customHeight="1" x14ac:dyDescent="0.2">
      <c r="A523" s="113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</row>
    <row r="524" spans="1:36" ht="15.75" customHeight="1" x14ac:dyDescent="0.2">
      <c r="A524" s="113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</row>
    <row r="525" spans="1:36" ht="15.75" customHeight="1" x14ac:dyDescent="0.2">
      <c r="A525" s="113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</row>
    <row r="526" spans="1:36" ht="15.75" customHeight="1" x14ac:dyDescent="0.2">
      <c r="A526" s="113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</row>
    <row r="527" spans="1:36" ht="15.75" customHeight="1" x14ac:dyDescent="0.2">
      <c r="A527" s="113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</row>
    <row r="528" spans="1:36" ht="15.75" customHeight="1" x14ac:dyDescent="0.2">
      <c r="A528" s="113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</row>
    <row r="529" spans="1:36" ht="15.75" customHeight="1" x14ac:dyDescent="0.2">
      <c r="A529" s="113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</row>
    <row r="530" spans="1:36" ht="15.75" customHeight="1" x14ac:dyDescent="0.2">
      <c r="A530" s="113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</row>
    <row r="531" spans="1:36" ht="15.75" customHeight="1" x14ac:dyDescent="0.2">
      <c r="A531" s="113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</row>
    <row r="532" spans="1:36" ht="15.75" customHeight="1" x14ac:dyDescent="0.2">
      <c r="A532" s="113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</row>
    <row r="533" spans="1:36" ht="15.75" customHeight="1" x14ac:dyDescent="0.2">
      <c r="A533" s="113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</row>
    <row r="534" spans="1:36" ht="15.75" customHeight="1" x14ac:dyDescent="0.2">
      <c r="A534" s="113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</row>
    <row r="535" spans="1:36" ht="15.75" customHeight="1" x14ac:dyDescent="0.2">
      <c r="A535" s="113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</row>
    <row r="536" spans="1:36" ht="15.75" customHeight="1" x14ac:dyDescent="0.2">
      <c r="A536" s="113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</row>
    <row r="537" spans="1:36" ht="15.75" customHeight="1" x14ac:dyDescent="0.2">
      <c r="A537" s="113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</row>
    <row r="538" spans="1:36" ht="15.75" customHeight="1" x14ac:dyDescent="0.2">
      <c r="A538" s="113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</row>
    <row r="539" spans="1:36" ht="15.75" customHeight="1" x14ac:dyDescent="0.2">
      <c r="A539" s="113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</row>
    <row r="540" spans="1:36" ht="15.75" customHeight="1" x14ac:dyDescent="0.2">
      <c r="A540" s="113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</row>
    <row r="541" spans="1:36" ht="15.75" customHeight="1" x14ac:dyDescent="0.2">
      <c r="A541" s="113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</row>
    <row r="542" spans="1:36" ht="15.75" customHeight="1" x14ac:dyDescent="0.2">
      <c r="A542" s="113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</row>
    <row r="543" spans="1:36" ht="15.75" customHeight="1" x14ac:dyDescent="0.2">
      <c r="A543" s="113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</row>
    <row r="544" spans="1:36" ht="15.75" customHeight="1" x14ac:dyDescent="0.2">
      <c r="A544" s="113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</row>
    <row r="545" spans="1:36" ht="15.75" customHeight="1" x14ac:dyDescent="0.2">
      <c r="A545" s="113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</row>
    <row r="546" spans="1:36" ht="15.75" customHeight="1" x14ac:dyDescent="0.2">
      <c r="A546" s="113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</row>
    <row r="547" spans="1:36" ht="15.75" customHeight="1" x14ac:dyDescent="0.2">
      <c r="A547" s="113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</row>
    <row r="548" spans="1:36" ht="15.75" customHeight="1" x14ac:dyDescent="0.2">
      <c r="A548" s="113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</row>
    <row r="549" spans="1:36" ht="15.75" customHeight="1" x14ac:dyDescent="0.2">
      <c r="A549" s="113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</row>
    <row r="550" spans="1:36" ht="15.75" customHeight="1" x14ac:dyDescent="0.2">
      <c r="A550" s="113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</row>
    <row r="551" spans="1:36" ht="15.75" customHeight="1" x14ac:dyDescent="0.2">
      <c r="A551" s="113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</row>
    <row r="552" spans="1:36" ht="15.75" customHeight="1" x14ac:dyDescent="0.2">
      <c r="A552" s="113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</row>
    <row r="553" spans="1:36" ht="15.75" customHeight="1" x14ac:dyDescent="0.2">
      <c r="A553" s="113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</row>
    <row r="554" spans="1:36" ht="15.75" customHeight="1" x14ac:dyDescent="0.2">
      <c r="A554" s="113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</row>
    <row r="555" spans="1:36" ht="15.75" customHeight="1" x14ac:dyDescent="0.2">
      <c r="A555" s="113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</row>
    <row r="556" spans="1:36" ht="15.75" customHeight="1" x14ac:dyDescent="0.2">
      <c r="A556" s="113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</row>
    <row r="557" spans="1:36" ht="15.75" customHeight="1" x14ac:dyDescent="0.2">
      <c r="A557" s="113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</row>
    <row r="558" spans="1:36" ht="15.75" customHeight="1" x14ac:dyDescent="0.2">
      <c r="A558" s="113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</row>
    <row r="559" spans="1:36" ht="15.75" customHeight="1" x14ac:dyDescent="0.2">
      <c r="A559" s="113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</row>
    <row r="560" spans="1:36" ht="15.75" customHeight="1" x14ac:dyDescent="0.2">
      <c r="A560" s="113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</row>
    <row r="561" spans="1:36" ht="15.75" customHeight="1" x14ac:dyDescent="0.2">
      <c r="A561" s="113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</row>
    <row r="562" spans="1:36" ht="15.75" customHeight="1" x14ac:dyDescent="0.2">
      <c r="A562" s="113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</row>
    <row r="563" spans="1:36" ht="15.75" customHeight="1" x14ac:dyDescent="0.2">
      <c r="A563" s="113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</row>
    <row r="564" spans="1:36" ht="15.75" customHeight="1" x14ac:dyDescent="0.2">
      <c r="A564" s="113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</row>
    <row r="565" spans="1:36" ht="15.75" customHeight="1" x14ac:dyDescent="0.2">
      <c r="A565" s="113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</row>
    <row r="566" spans="1:36" ht="15.75" customHeight="1" x14ac:dyDescent="0.2">
      <c r="A566" s="113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</row>
    <row r="567" spans="1:36" ht="15.75" customHeight="1" x14ac:dyDescent="0.2">
      <c r="A567" s="113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</row>
    <row r="568" spans="1:36" ht="15.75" customHeight="1" x14ac:dyDescent="0.2">
      <c r="A568" s="113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</row>
    <row r="569" spans="1:36" ht="15.75" customHeight="1" x14ac:dyDescent="0.2">
      <c r="A569" s="113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</row>
    <row r="570" spans="1:36" ht="15.75" customHeight="1" x14ac:dyDescent="0.2">
      <c r="A570" s="113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</row>
    <row r="571" spans="1:36" ht="15.75" customHeight="1" x14ac:dyDescent="0.2">
      <c r="A571" s="113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</row>
    <row r="572" spans="1:36" ht="15.75" customHeight="1" x14ac:dyDescent="0.2">
      <c r="A572" s="113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</row>
    <row r="573" spans="1:36" ht="15.75" customHeight="1" x14ac:dyDescent="0.2">
      <c r="A573" s="113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</row>
    <row r="574" spans="1:36" ht="15.75" customHeight="1" x14ac:dyDescent="0.2">
      <c r="A574" s="113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</row>
    <row r="575" spans="1:36" ht="15.75" customHeight="1" x14ac:dyDescent="0.2">
      <c r="A575" s="113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</row>
    <row r="576" spans="1:36" ht="15.75" customHeight="1" x14ac:dyDescent="0.2">
      <c r="A576" s="113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</row>
    <row r="577" spans="1:36" ht="15.75" customHeight="1" x14ac:dyDescent="0.2">
      <c r="A577" s="113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</row>
    <row r="578" spans="1:36" ht="15.75" customHeight="1" x14ac:dyDescent="0.2">
      <c r="A578" s="113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</row>
    <row r="579" spans="1:36" ht="15.75" customHeight="1" x14ac:dyDescent="0.2">
      <c r="A579" s="113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</row>
    <row r="580" spans="1:36" ht="15.75" customHeight="1" x14ac:dyDescent="0.2">
      <c r="A580" s="113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</row>
    <row r="581" spans="1:36" ht="15.75" customHeight="1" x14ac:dyDescent="0.2">
      <c r="A581" s="113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</row>
    <row r="582" spans="1:36" ht="15.75" customHeight="1" x14ac:dyDescent="0.2">
      <c r="A582" s="113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</row>
    <row r="583" spans="1:36" ht="15.75" customHeight="1" x14ac:dyDescent="0.2">
      <c r="A583" s="113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</row>
    <row r="584" spans="1:36" ht="15.75" customHeight="1" x14ac:dyDescent="0.2">
      <c r="A584" s="113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</row>
    <row r="585" spans="1:36" ht="15.75" customHeight="1" x14ac:dyDescent="0.2">
      <c r="A585" s="113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</row>
    <row r="586" spans="1:36" ht="15.75" customHeight="1" x14ac:dyDescent="0.2">
      <c r="A586" s="113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</row>
    <row r="587" spans="1:36" ht="15.75" customHeight="1" x14ac:dyDescent="0.2">
      <c r="A587" s="113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</row>
    <row r="588" spans="1:36" ht="15.75" customHeight="1" x14ac:dyDescent="0.2">
      <c r="A588" s="113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</row>
    <row r="589" spans="1:36" ht="15.75" customHeight="1" x14ac:dyDescent="0.2">
      <c r="A589" s="113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</row>
    <row r="590" spans="1:36" ht="15.75" customHeight="1" x14ac:dyDescent="0.2">
      <c r="A590" s="113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</row>
    <row r="591" spans="1:36" ht="15.75" customHeight="1" x14ac:dyDescent="0.2">
      <c r="A591" s="113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</row>
    <row r="592" spans="1:36" ht="15.75" customHeight="1" x14ac:dyDescent="0.2">
      <c r="A592" s="113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</row>
    <row r="593" spans="1:36" ht="15.75" customHeight="1" x14ac:dyDescent="0.2">
      <c r="A593" s="113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</row>
    <row r="594" spans="1:36" ht="15.75" customHeight="1" x14ac:dyDescent="0.2">
      <c r="A594" s="113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</row>
    <row r="595" spans="1:36" ht="15.75" customHeight="1" x14ac:dyDescent="0.2">
      <c r="A595" s="113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</row>
    <row r="596" spans="1:36" ht="15.75" customHeight="1" x14ac:dyDescent="0.2">
      <c r="A596" s="113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</row>
    <row r="597" spans="1:36" ht="15.75" customHeight="1" x14ac:dyDescent="0.2">
      <c r="A597" s="113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</row>
    <row r="598" spans="1:36" ht="15.75" customHeight="1" x14ac:dyDescent="0.2">
      <c r="A598" s="113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</row>
    <row r="599" spans="1:36" ht="15.75" customHeight="1" x14ac:dyDescent="0.2">
      <c r="A599" s="113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</row>
    <row r="600" spans="1:36" ht="15.75" customHeight="1" x14ac:dyDescent="0.2">
      <c r="A600" s="113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</row>
    <row r="601" spans="1:36" ht="15.75" customHeight="1" x14ac:dyDescent="0.2">
      <c r="A601" s="113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</row>
    <row r="602" spans="1:36" ht="15.75" customHeight="1" x14ac:dyDescent="0.2">
      <c r="A602" s="113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</row>
    <row r="603" spans="1:36" ht="15.75" customHeight="1" x14ac:dyDescent="0.2">
      <c r="A603" s="113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</row>
    <row r="604" spans="1:36" ht="15.75" customHeight="1" x14ac:dyDescent="0.2">
      <c r="A604" s="113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</row>
    <row r="605" spans="1:36" ht="15.75" customHeight="1" x14ac:dyDescent="0.2">
      <c r="A605" s="113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</row>
    <row r="606" spans="1:36" ht="15.75" customHeight="1" x14ac:dyDescent="0.2">
      <c r="A606" s="113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</row>
    <row r="607" spans="1:36" ht="15.75" customHeight="1" x14ac:dyDescent="0.2">
      <c r="A607" s="113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</row>
    <row r="608" spans="1:36" ht="15.75" customHeight="1" x14ac:dyDescent="0.2">
      <c r="A608" s="113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</row>
    <row r="609" spans="1:36" ht="15.75" customHeight="1" x14ac:dyDescent="0.2">
      <c r="A609" s="113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</row>
    <row r="610" spans="1:36" ht="15.75" customHeight="1" x14ac:dyDescent="0.2">
      <c r="A610" s="113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</row>
    <row r="611" spans="1:36" ht="15.75" customHeight="1" x14ac:dyDescent="0.2">
      <c r="A611" s="113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</row>
    <row r="612" spans="1:36" ht="15.75" customHeight="1" x14ac:dyDescent="0.2">
      <c r="A612" s="113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</row>
    <row r="613" spans="1:36" ht="15.75" customHeight="1" x14ac:dyDescent="0.2">
      <c r="A613" s="113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</row>
    <row r="614" spans="1:36" ht="15.75" customHeight="1" x14ac:dyDescent="0.2">
      <c r="A614" s="113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</row>
    <row r="615" spans="1:36" ht="15.75" customHeight="1" x14ac:dyDescent="0.2">
      <c r="A615" s="113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</row>
    <row r="616" spans="1:36" ht="15.75" customHeight="1" x14ac:dyDescent="0.2">
      <c r="A616" s="113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</row>
    <row r="617" spans="1:36" ht="15.75" customHeight="1" x14ac:dyDescent="0.2">
      <c r="A617" s="113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</row>
    <row r="618" spans="1:36" ht="15.75" customHeight="1" x14ac:dyDescent="0.2">
      <c r="A618" s="113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</row>
    <row r="619" spans="1:36" ht="15.75" customHeight="1" x14ac:dyDescent="0.2">
      <c r="A619" s="113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</row>
    <row r="620" spans="1:36" ht="15.75" customHeight="1" x14ac:dyDescent="0.2">
      <c r="A620" s="113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</row>
    <row r="621" spans="1:36" ht="15.75" customHeight="1" x14ac:dyDescent="0.2">
      <c r="A621" s="113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</row>
    <row r="622" spans="1:36" ht="15.75" customHeight="1" x14ac:dyDescent="0.2">
      <c r="A622" s="113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</row>
    <row r="623" spans="1:36" ht="15.75" customHeight="1" x14ac:dyDescent="0.2">
      <c r="A623" s="113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</row>
    <row r="624" spans="1:36" ht="15.75" customHeight="1" x14ac:dyDescent="0.2">
      <c r="A624" s="113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</row>
    <row r="625" spans="1:36" ht="15.75" customHeight="1" x14ac:dyDescent="0.2">
      <c r="A625" s="113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</row>
    <row r="626" spans="1:36" ht="15.75" customHeight="1" x14ac:dyDescent="0.2">
      <c r="A626" s="113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</row>
    <row r="627" spans="1:36" ht="15.75" customHeight="1" x14ac:dyDescent="0.2">
      <c r="A627" s="113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</row>
    <row r="628" spans="1:36" ht="15.75" customHeight="1" x14ac:dyDescent="0.2">
      <c r="A628" s="113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</row>
    <row r="629" spans="1:36" ht="15.75" customHeight="1" x14ac:dyDescent="0.2">
      <c r="A629" s="113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</row>
    <row r="630" spans="1:36" ht="15.75" customHeight="1" x14ac:dyDescent="0.2">
      <c r="A630" s="113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</row>
    <row r="631" spans="1:36" ht="15.75" customHeight="1" x14ac:dyDescent="0.2">
      <c r="A631" s="113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</row>
    <row r="632" spans="1:36" ht="15.75" customHeight="1" x14ac:dyDescent="0.2">
      <c r="A632" s="113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</row>
    <row r="633" spans="1:36" ht="15.75" customHeight="1" x14ac:dyDescent="0.2">
      <c r="A633" s="113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</row>
    <row r="634" spans="1:36" ht="15.75" customHeight="1" x14ac:dyDescent="0.2">
      <c r="A634" s="113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</row>
    <row r="635" spans="1:36" ht="15.75" customHeight="1" x14ac:dyDescent="0.2">
      <c r="A635" s="113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</row>
    <row r="636" spans="1:36" ht="15.75" customHeight="1" x14ac:dyDescent="0.2">
      <c r="A636" s="113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</row>
    <row r="637" spans="1:36" ht="15.75" customHeight="1" x14ac:dyDescent="0.2">
      <c r="A637" s="113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</row>
    <row r="638" spans="1:36" ht="15.75" customHeight="1" x14ac:dyDescent="0.2">
      <c r="A638" s="113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</row>
    <row r="639" spans="1:36" ht="15.75" customHeight="1" x14ac:dyDescent="0.2">
      <c r="A639" s="113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</row>
    <row r="640" spans="1:36" ht="15.75" customHeight="1" x14ac:dyDescent="0.2">
      <c r="A640" s="113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</row>
    <row r="641" spans="1:36" ht="15.75" customHeight="1" x14ac:dyDescent="0.2">
      <c r="A641" s="113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</row>
    <row r="642" spans="1:36" ht="15.75" customHeight="1" x14ac:dyDescent="0.2">
      <c r="A642" s="113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</row>
    <row r="643" spans="1:36" ht="15.75" customHeight="1" x14ac:dyDescent="0.2">
      <c r="A643" s="113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</row>
    <row r="644" spans="1:36" ht="15.75" customHeight="1" x14ac:dyDescent="0.2">
      <c r="A644" s="113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</row>
    <row r="645" spans="1:36" ht="15.75" customHeight="1" x14ac:dyDescent="0.2">
      <c r="A645" s="113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</row>
    <row r="646" spans="1:36" ht="15.75" customHeight="1" x14ac:dyDescent="0.2">
      <c r="A646" s="113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</row>
    <row r="647" spans="1:36" ht="15.75" customHeight="1" x14ac:dyDescent="0.2">
      <c r="A647" s="113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</row>
    <row r="648" spans="1:36" ht="15.75" customHeight="1" x14ac:dyDescent="0.2">
      <c r="A648" s="113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</row>
    <row r="649" spans="1:36" ht="15.75" customHeight="1" x14ac:dyDescent="0.2">
      <c r="A649" s="113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</row>
    <row r="650" spans="1:36" ht="15.75" customHeight="1" x14ac:dyDescent="0.2">
      <c r="A650" s="113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</row>
    <row r="651" spans="1:36" ht="15.75" customHeight="1" x14ac:dyDescent="0.2">
      <c r="A651" s="113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</row>
    <row r="652" spans="1:36" ht="15.75" customHeight="1" x14ac:dyDescent="0.2">
      <c r="A652" s="113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</row>
    <row r="653" spans="1:36" ht="15.75" customHeight="1" x14ac:dyDescent="0.2">
      <c r="A653" s="113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</row>
    <row r="654" spans="1:36" ht="15.75" customHeight="1" x14ac:dyDescent="0.2">
      <c r="A654" s="113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</row>
    <row r="655" spans="1:36" ht="15.75" customHeight="1" x14ac:dyDescent="0.2">
      <c r="A655" s="113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</row>
    <row r="656" spans="1:36" ht="15.75" customHeight="1" x14ac:dyDescent="0.2">
      <c r="A656" s="113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</row>
    <row r="657" spans="1:36" ht="15.75" customHeight="1" x14ac:dyDescent="0.2">
      <c r="A657" s="113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</row>
    <row r="658" spans="1:36" ht="15.75" customHeight="1" x14ac:dyDescent="0.2">
      <c r="A658" s="113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</row>
    <row r="659" spans="1:36" ht="15.75" customHeight="1" x14ac:dyDescent="0.2">
      <c r="A659" s="113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</row>
    <row r="660" spans="1:36" ht="15.75" customHeight="1" x14ac:dyDescent="0.2">
      <c r="A660" s="113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</row>
    <row r="661" spans="1:36" ht="15.75" customHeight="1" x14ac:dyDescent="0.2">
      <c r="A661" s="113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</row>
    <row r="662" spans="1:36" ht="15.75" customHeight="1" x14ac:dyDescent="0.2">
      <c r="A662" s="113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</row>
    <row r="663" spans="1:36" ht="15.75" customHeight="1" x14ac:dyDescent="0.2">
      <c r="A663" s="113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</row>
    <row r="664" spans="1:36" ht="15.75" customHeight="1" x14ac:dyDescent="0.2">
      <c r="A664" s="113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</row>
    <row r="665" spans="1:36" ht="15.75" customHeight="1" x14ac:dyDescent="0.2">
      <c r="A665" s="113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</row>
    <row r="666" spans="1:36" ht="15.75" customHeight="1" x14ac:dyDescent="0.2">
      <c r="A666" s="113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</row>
    <row r="667" spans="1:36" ht="15.75" customHeight="1" x14ac:dyDescent="0.2">
      <c r="A667" s="113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</row>
    <row r="668" spans="1:36" ht="15.75" customHeight="1" x14ac:dyDescent="0.2">
      <c r="A668" s="113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</row>
    <row r="669" spans="1:36" ht="15.75" customHeight="1" x14ac:dyDescent="0.2">
      <c r="A669" s="113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</row>
    <row r="670" spans="1:36" ht="15.75" customHeight="1" x14ac:dyDescent="0.2">
      <c r="A670" s="113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</row>
    <row r="671" spans="1:36" ht="15.75" customHeight="1" x14ac:dyDescent="0.2">
      <c r="A671" s="113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</row>
    <row r="672" spans="1:36" ht="15.75" customHeight="1" x14ac:dyDescent="0.2">
      <c r="A672" s="113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</row>
    <row r="673" spans="1:36" ht="15.75" customHeight="1" x14ac:dyDescent="0.2">
      <c r="A673" s="113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</row>
    <row r="674" spans="1:36" ht="15.75" customHeight="1" x14ac:dyDescent="0.2">
      <c r="A674" s="113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</row>
    <row r="675" spans="1:36" ht="15.75" customHeight="1" x14ac:dyDescent="0.2">
      <c r="A675" s="113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</row>
    <row r="676" spans="1:36" ht="15.75" customHeight="1" x14ac:dyDescent="0.2">
      <c r="A676" s="113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</row>
    <row r="677" spans="1:36" ht="15.75" customHeight="1" x14ac:dyDescent="0.2">
      <c r="A677" s="113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</row>
    <row r="678" spans="1:36" ht="15.75" customHeight="1" x14ac:dyDescent="0.2">
      <c r="A678" s="113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</row>
    <row r="679" spans="1:36" ht="15.75" customHeight="1" x14ac:dyDescent="0.2">
      <c r="A679" s="113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</row>
    <row r="680" spans="1:36" ht="15.75" customHeight="1" x14ac:dyDescent="0.2">
      <c r="A680" s="113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</row>
    <row r="681" spans="1:36" ht="15.75" customHeight="1" x14ac:dyDescent="0.2">
      <c r="A681" s="113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</row>
    <row r="682" spans="1:36" ht="15.75" customHeight="1" x14ac:dyDescent="0.2">
      <c r="A682" s="113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</row>
    <row r="683" spans="1:36" ht="15.75" customHeight="1" x14ac:dyDescent="0.2">
      <c r="A683" s="113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</row>
    <row r="684" spans="1:36" ht="15.75" customHeight="1" x14ac:dyDescent="0.2">
      <c r="A684" s="113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</row>
    <row r="685" spans="1:36" ht="15.75" customHeight="1" x14ac:dyDescent="0.2">
      <c r="A685" s="113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</row>
    <row r="686" spans="1:36" ht="15.75" customHeight="1" x14ac:dyDescent="0.2">
      <c r="A686" s="113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</row>
    <row r="687" spans="1:36" ht="15.75" customHeight="1" x14ac:dyDescent="0.2">
      <c r="A687" s="113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</row>
    <row r="688" spans="1:36" ht="15.75" customHeight="1" x14ac:dyDescent="0.2">
      <c r="A688" s="113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</row>
    <row r="689" spans="1:36" ht="15.75" customHeight="1" x14ac:dyDescent="0.2">
      <c r="A689" s="113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</row>
    <row r="690" spans="1:36" ht="15.75" customHeight="1" x14ac:dyDescent="0.2">
      <c r="A690" s="113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</row>
    <row r="691" spans="1:36" ht="15.75" customHeight="1" x14ac:dyDescent="0.2">
      <c r="A691" s="113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</row>
    <row r="692" spans="1:36" ht="15.75" customHeight="1" x14ac:dyDescent="0.2">
      <c r="A692" s="113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</row>
    <row r="693" spans="1:36" ht="15.75" customHeight="1" x14ac:dyDescent="0.2">
      <c r="A693" s="113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</row>
    <row r="694" spans="1:36" ht="15.75" customHeight="1" x14ac:dyDescent="0.2">
      <c r="A694" s="113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</row>
    <row r="695" spans="1:36" ht="15.75" customHeight="1" x14ac:dyDescent="0.2">
      <c r="A695" s="113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</row>
    <row r="696" spans="1:36" ht="15.75" customHeight="1" x14ac:dyDescent="0.2">
      <c r="A696" s="113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</row>
    <row r="697" spans="1:36" ht="15.75" customHeight="1" x14ac:dyDescent="0.2">
      <c r="A697" s="113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</row>
    <row r="698" spans="1:36" ht="15.75" customHeight="1" x14ac:dyDescent="0.2">
      <c r="A698" s="113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</row>
    <row r="699" spans="1:36" ht="15.75" customHeight="1" x14ac:dyDescent="0.2">
      <c r="A699" s="113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</row>
    <row r="700" spans="1:36" ht="15.75" customHeight="1" x14ac:dyDescent="0.2">
      <c r="A700" s="113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</row>
    <row r="701" spans="1:36" ht="15.75" customHeight="1" x14ac:dyDescent="0.2">
      <c r="A701" s="113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</row>
    <row r="702" spans="1:36" ht="15.75" customHeight="1" x14ac:dyDescent="0.2">
      <c r="A702" s="113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</row>
    <row r="703" spans="1:36" ht="15.75" customHeight="1" x14ac:dyDescent="0.2">
      <c r="A703" s="113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</row>
    <row r="704" spans="1:36" ht="15.75" customHeight="1" x14ac:dyDescent="0.2">
      <c r="A704" s="113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</row>
    <row r="705" spans="1:36" ht="15.75" customHeight="1" x14ac:dyDescent="0.2">
      <c r="A705" s="113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</row>
    <row r="706" spans="1:36" ht="15.75" customHeight="1" x14ac:dyDescent="0.2">
      <c r="A706" s="113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</row>
    <row r="707" spans="1:36" ht="15.75" customHeight="1" x14ac:dyDescent="0.2">
      <c r="A707" s="113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</row>
    <row r="708" spans="1:36" ht="15.75" customHeight="1" x14ac:dyDescent="0.2">
      <c r="A708" s="113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</row>
    <row r="709" spans="1:36" ht="15.75" customHeight="1" x14ac:dyDescent="0.2">
      <c r="A709" s="113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</row>
    <row r="710" spans="1:36" ht="15.75" customHeight="1" x14ac:dyDescent="0.2">
      <c r="A710" s="113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</row>
    <row r="711" spans="1:36" ht="15.75" customHeight="1" x14ac:dyDescent="0.2">
      <c r="A711" s="113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</row>
    <row r="712" spans="1:36" ht="15.75" customHeight="1" x14ac:dyDescent="0.2">
      <c r="A712" s="113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</row>
    <row r="713" spans="1:36" ht="15.75" customHeight="1" x14ac:dyDescent="0.2">
      <c r="A713" s="113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</row>
    <row r="714" spans="1:36" ht="15.75" customHeight="1" x14ac:dyDescent="0.2">
      <c r="A714" s="113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</row>
    <row r="715" spans="1:36" ht="15.75" customHeight="1" x14ac:dyDescent="0.2">
      <c r="A715" s="113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</row>
    <row r="716" spans="1:36" ht="15.75" customHeight="1" x14ac:dyDescent="0.2">
      <c r="A716" s="113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</row>
    <row r="717" spans="1:36" ht="15.75" customHeight="1" x14ac:dyDescent="0.2">
      <c r="A717" s="113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</row>
    <row r="718" spans="1:36" ht="15.75" customHeight="1" x14ac:dyDescent="0.2">
      <c r="A718" s="113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</row>
    <row r="719" spans="1:36" ht="15.75" customHeight="1" x14ac:dyDescent="0.2">
      <c r="A719" s="113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</row>
    <row r="720" spans="1:36" ht="15.75" customHeight="1" x14ac:dyDescent="0.2">
      <c r="A720" s="113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</row>
    <row r="721" spans="1:36" ht="15.75" customHeight="1" x14ac:dyDescent="0.2">
      <c r="A721" s="113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</row>
    <row r="722" spans="1:36" ht="15.75" customHeight="1" x14ac:dyDescent="0.2">
      <c r="A722" s="113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</row>
    <row r="723" spans="1:36" ht="15.75" customHeight="1" x14ac:dyDescent="0.2">
      <c r="A723" s="113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</row>
    <row r="724" spans="1:36" ht="15.75" customHeight="1" x14ac:dyDescent="0.2">
      <c r="A724" s="113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</row>
    <row r="725" spans="1:36" ht="15.75" customHeight="1" x14ac:dyDescent="0.2">
      <c r="A725" s="113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</row>
    <row r="726" spans="1:36" ht="15.75" customHeight="1" x14ac:dyDescent="0.2">
      <c r="A726" s="113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</row>
    <row r="727" spans="1:36" ht="15.75" customHeight="1" x14ac:dyDescent="0.2">
      <c r="A727" s="113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</row>
    <row r="728" spans="1:36" ht="15.75" customHeight="1" x14ac:dyDescent="0.2">
      <c r="A728" s="113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</row>
    <row r="729" spans="1:36" ht="15.75" customHeight="1" x14ac:dyDescent="0.2">
      <c r="A729" s="113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</row>
    <row r="730" spans="1:36" ht="15.75" customHeight="1" x14ac:dyDescent="0.2">
      <c r="A730" s="113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</row>
    <row r="731" spans="1:36" ht="15.75" customHeight="1" x14ac:dyDescent="0.2">
      <c r="A731" s="113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</row>
    <row r="732" spans="1:36" ht="15.75" customHeight="1" x14ac:dyDescent="0.2">
      <c r="A732" s="113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</row>
    <row r="733" spans="1:36" ht="15.75" customHeight="1" x14ac:dyDescent="0.2">
      <c r="A733" s="113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</row>
    <row r="734" spans="1:36" ht="15.75" customHeight="1" x14ac:dyDescent="0.2">
      <c r="A734" s="113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</row>
    <row r="735" spans="1:36" ht="15.75" customHeight="1" x14ac:dyDescent="0.2">
      <c r="A735" s="113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</row>
    <row r="736" spans="1:36" ht="15.75" customHeight="1" x14ac:dyDescent="0.2">
      <c r="A736" s="113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</row>
    <row r="737" spans="1:36" ht="15.75" customHeight="1" x14ac:dyDescent="0.2">
      <c r="A737" s="113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</row>
    <row r="738" spans="1:36" ht="15.75" customHeight="1" x14ac:dyDescent="0.2">
      <c r="A738" s="113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</row>
    <row r="739" spans="1:36" ht="15.75" customHeight="1" x14ac:dyDescent="0.2">
      <c r="A739" s="113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</row>
    <row r="740" spans="1:36" ht="15.75" customHeight="1" x14ac:dyDescent="0.2">
      <c r="A740" s="113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</row>
    <row r="741" spans="1:36" ht="15.75" customHeight="1" x14ac:dyDescent="0.2">
      <c r="A741" s="113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</row>
    <row r="742" spans="1:36" ht="15.75" customHeight="1" x14ac:dyDescent="0.2">
      <c r="A742" s="113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</row>
    <row r="743" spans="1:36" ht="15.75" customHeight="1" x14ac:dyDescent="0.2">
      <c r="A743" s="113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</row>
    <row r="744" spans="1:36" ht="15.75" customHeight="1" x14ac:dyDescent="0.2">
      <c r="A744" s="113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</row>
    <row r="745" spans="1:36" ht="15.75" customHeight="1" x14ac:dyDescent="0.2">
      <c r="A745" s="113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</row>
    <row r="746" spans="1:36" ht="15.75" customHeight="1" x14ac:dyDescent="0.2">
      <c r="A746" s="113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</row>
    <row r="747" spans="1:36" ht="15.75" customHeight="1" x14ac:dyDescent="0.2">
      <c r="A747" s="113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</row>
    <row r="748" spans="1:36" ht="15.75" customHeight="1" x14ac:dyDescent="0.2">
      <c r="A748" s="113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</row>
    <row r="749" spans="1:36" ht="15.75" customHeight="1" x14ac:dyDescent="0.2">
      <c r="A749" s="113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</row>
    <row r="750" spans="1:36" ht="15.75" customHeight="1" x14ac:dyDescent="0.2">
      <c r="A750" s="113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</row>
    <row r="751" spans="1:36" ht="15.75" customHeight="1" x14ac:dyDescent="0.2">
      <c r="A751" s="113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</row>
    <row r="752" spans="1:36" ht="15.75" customHeight="1" x14ac:dyDescent="0.2">
      <c r="A752" s="113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</row>
    <row r="753" spans="1:36" ht="15.75" customHeight="1" x14ac:dyDescent="0.2">
      <c r="A753" s="113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</row>
    <row r="754" spans="1:36" ht="15.75" customHeight="1" x14ac:dyDescent="0.2">
      <c r="A754" s="113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</row>
    <row r="755" spans="1:36" ht="15.75" customHeight="1" x14ac:dyDescent="0.2">
      <c r="A755" s="113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</row>
    <row r="756" spans="1:36" ht="15.75" customHeight="1" x14ac:dyDescent="0.2">
      <c r="A756" s="113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</row>
    <row r="757" spans="1:36" ht="15.75" customHeight="1" x14ac:dyDescent="0.2">
      <c r="A757" s="113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</row>
    <row r="758" spans="1:36" ht="15.75" customHeight="1" x14ac:dyDescent="0.2">
      <c r="A758" s="113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</row>
    <row r="759" spans="1:36" ht="15.75" customHeight="1" x14ac:dyDescent="0.2">
      <c r="A759" s="113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</row>
    <row r="760" spans="1:36" ht="15.75" customHeight="1" x14ac:dyDescent="0.2">
      <c r="A760" s="113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</row>
    <row r="761" spans="1:36" ht="15.75" customHeight="1" x14ac:dyDescent="0.2">
      <c r="A761" s="113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</row>
    <row r="762" spans="1:36" ht="15.75" customHeight="1" x14ac:dyDescent="0.2">
      <c r="A762" s="113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</row>
    <row r="763" spans="1:36" ht="15.75" customHeight="1" x14ac:dyDescent="0.2">
      <c r="A763" s="113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</row>
    <row r="764" spans="1:36" ht="15.75" customHeight="1" x14ac:dyDescent="0.2">
      <c r="A764" s="113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</row>
    <row r="765" spans="1:36" ht="15.75" customHeight="1" x14ac:dyDescent="0.2">
      <c r="A765" s="113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</row>
    <row r="766" spans="1:36" ht="15.75" customHeight="1" x14ac:dyDescent="0.2">
      <c r="A766" s="113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</row>
    <row r="767" spans="1:36" ht="15.75" customHeight="1" x14ac:dyDescent="0.2">
      <c r="A767" s="113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</row>
    <row r="768" spans="1:36" ht="15.75" customHeight="1" x14ac:dyDescent="0.2">
      <c r="A768" s="113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</row>
    <row r="769" spans="1:36" ht="15.75" customHeight="1" x14ac:dyDescent="0.2">
      <c r="A769" s="113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</row>
    <row r="770" spans="1:36" ht="15.75" customHeight="1" x14ac:dyDescent="0.2">
      <c r="A770" s="113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</row>
    <row r="771" spans="1:36" ht="15.75" customHeight="1" x14ac:dyDescent="0.2">
      <c r="A771" s="113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</row>
    <row r="772" spans="1:36" ht="15.75" customHeight="1" x14ac:dyDescent="0.2">
      <c r="A772" s="113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</row>
    <row r="773" spans="1:36" ht="15.75" customHeight="1" x14ac:dyDescent="0.2">
      <c r="A773" s="113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</row>
    <row r="774" spans="1:36" ht="15.75" customHeight="1" x14ac:dyDescent="0.2">
      <c r="A774" s="113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</row>
    <row r="775" spans="1:36" ht="15.75" customHeight="1" x14ac:dyDescent="0.2">
      <c r="A775" s="113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</row>
    <row r="776" spans="1:36" ht="15.75" customHeight="1" x14ac:dyDescent="0.2">
      <c r="A776" s="113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</row>
    <row r="777" spans="1:36" ht="15.75" customHeight="1" x14ac:dyDescent="0.2">
      <c r="A777" s="113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</row>
    <row r="778" spans="1:36" ht="15.75" customHeight="1" x14ac:dyDescent="0.2">
      <c r="A778" s="113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</row>
    <row r="779" spans="1:36" ht="15.75" customHeight="1" x14ac:dyDescent="0.2">
      <c r="A779" s="113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</row>
    <row r="780" spans="1:36" ht="15.75" customHeight="1" x14ac:dyDescent="0.2">
      <c r="A780" s="113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</row>
    <row r="781" spans="1:36" ht="15.75" customHeight="1" x14ac:dyDescent="0.2">
      <c r="A781" s="113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</row>
    <row r="782" spans="1:36" ht="15.75" customHeight="1" x14ac:dyDescent="0.2">
      <c r="A782" s="113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</row>
    <row r="783" spans="1:36" ht="15.75" customHeight="1" x14ac:dyDescent="0.2">
      <c r="A783" s="113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</row>
    <row r="784" spans="1:36" ht="15.75" customHeight="1" x14ac:dyDescent="0.2">
      <c r="A784" s="113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</row>
    <row r="785" spans="1:36" ht="15.75" customHeight="1" x14ac:dyDescent="0.2">
      <c r="A785" s="113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</row>
    <row r="786" spans="1:36" ht="15.75" customHeight="1" x14ac:dyDescent="0.2">
      <c r="A786" s="113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</row>
    <row r="787" spans="1:36" ht="15.75" customHeight="1" x14ac:dyDescent="0.2">
      <c r="A787" s="113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</row>
    <row r="788" spans="1:36" ht="15.75" customHeight="1" x14ac:dyDescent="0.2">
      <c r="A788" s="113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</row>
    <row r="789" spans="1:36" ht="15.75" customHeight="1" x14ac:dyDescent="0.2">
      <c r="A789" s="113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</row>
    <row r="790" spans="1:36" ht="15.75" customHeight="1" x14ac:dyDescent="0.2">
      <c r="A790" s="113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</row>
    <row r="791" spans="1:36" ht="15.75" customHeight="1" x14ac:dyDescent="0.2">
      <c r="A791" s="113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</row>
    <row r="792" spans="1:36" ht="15.75" customHeight="1" x14ac:dyDescent="0.2">
      <c r="A792" s="113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</row>
    <row r="793" spans="1:36" ht="15.75" customHeight="1" x14ac:dyDescent="0.2">
      <c r="A793" s="113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</row>
    <row r="794" spans="1:36" ht="15.75" customHeight="1" x14ac:dyDescent="0.2">
      <c r="A794" s="113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</row>
    <row r="795" spans="1:36" ht="15.75" customHeight="1" x14ac:dyDescent="0.2">
      <c r="A795" s="113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</row>
    <row r="796" spans="1:36" ht="15.75" customHeight="1" x14ac:dyDescent="0.2">
      <c r="A796" s="113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</row>
    <row r="797" spans="1:36" ht="15.75" customHeight="1" x14ac:dyDescent="0.2">
      <c r="A797" s="113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</row>
    <row r="798" spans="1:36" ht="15.75" customHeight="1" x14ac:dyDescent="0.2">
      <c r="A798" s="113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</row>
    <row r="799" spans="1:36" ht="15.75" customHeight="1" x14ac:dyDescent="0.2">
      <c r="A799" s="113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</row>
    <row r="800" spans="1:36" ht="15.75" customHeight="1" x14ac:dyDescent="0.2">
      <c r="A800" s="113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</row>
    <row r="801" spans="1:36" ht="15.75" customHeight="1" x14ac:dyDescent="0.2">
      <c r="A801" s="113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</row>
    <row r="802" spans="1:36" ht="15.75" customHeight="1" x14ac:dyDescent="0.2">
      <c r="A802" s="113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</row>
    <row r="803" spans="1:36" ht="15.75" customHeight="1" x14ac:dyDescent="0.2">
      <c r="A803" s="113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</row>
    <row r="804" spans="1:36" ht="15.75" customHeight="1" x14ac:dyDescent="0.2">
      <c r="A804" s="113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</row>
    <row r="805" spans="1:36" ht="15.75" customHeight="1" x14ac:dyDescent="0.2">
      <c r="A805" s="113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</row>
    <row r="806" spans="1:36" ht="15.75" customHeight="1" x14ac:dyDescent="0.2">
      <c r="A806" s="113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</row>
    <row r="807" spans="1:36" ht="15.75" customHeight="1" x14ac:dyDescent="0.2">
      <c r="A807" s="113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</row>
    <row r="808" spans="1:36" ht="15.75" customHeight="1" x14ac:dyDescent="0.2">
      <c r="A808" s="113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</row>
    <row r="809" spans="1:36" ht="15.75" customHeight="1" x14ac:dyDescent="0.2">
      <c r="A809" s="113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</row>
    <row r="810" spans="1:36" ht="15.75" customHeight="1" x14ac:dyDescent="0.2">
      <c r="A810" s="113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</row>
    <row r="811" spans="1:36" ht="15.75" customHeight="1" x14ac:dyDescent="0.2">
      <c r="A811" s="113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</row>
    <row r="812" spans="1:36" ht="15.75" customHeight="1" x14ac:dyDescent="0.2">
      <c r="A812" s="113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</row>
    <row r="813" spans="1:36" ht="15.75" customHeight="1" x14ac:dyDescent="0.2">
      <c r="A813" s="113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</row>
    <row r="814" spans="1:36" ht="15.75" customHeight="1" x14ac:dyDescent="0.2">
      <c r="A814" s="113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</row>
    <row r="815" spans="1:36" ht="15.75" customHeight="1" x14ac:dyDescent="0.2">
      <c r="A815" s="113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</row>
    <row r="816" spans="1:36" ht="15.75" customHeight="1" x14ac:dyDescent="0.2">
      <c r="A816" s="113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</row>
    <row r="817" spans="1:36" ht="15.75" customHeight="1" x14ac:dyDescent="0.2">
      <c r="A817" s="113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</row>
    <row r="818" spans="1:36" ht="15.75" customHeight="1" x14ac:dyDescent="0.2">
      <c r="A818" s="113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</row>
    <row r="819" spans="1:36" ht="15.75" customHeight="1" x14ac:dyDescent="0.2">
      <c r="A819" s="113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</row>
    <row r="820" spans="1:36" ht="15.75" customHeight="1" x14ac:dyDescent="0.2">
      <c r="A820" s="113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</row>
    <row r="821" spans="1:36" ht="15.75" customHeight="1" x14ac:dyDescent="0.2">
      <c r="A821" s="113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</row>
    <row r="822" spans="1:36" ht="15.75" customHeight="1" x14ac:dyDescent="0.2">
      <c r="A822" s="113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</row>
    <row r="823" spans="1:36" ht="15.75" customHeight="1" x14ac:dyDescent="0.2">
      <c r="A823" s="113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</row>
    <row r="824" spans="1:36" ht="15.75" customHeight="1" x14ac:dyDescent="0.2">
      <c r="A824" s="113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</row>
    <row r="825" spans="1:36" ht="15.75" customHeight="1" x14ac:dyDescent="0.2">
      <c r="A825" s="113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</row>
    <row r="826" spans="1:36" ht="15.75" customHeight="1" x14ac:dyDescent="0.2">
      <c r="A826" s="113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</row>
    <row r="827" spans="1:36" ht="15.75" customHeight="1" x14ac:dyDescent="0.2">
      <c r="A827" s="113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</row>
    <row r="828" spans="1:36" ht="15.75" customHeight="1" x14ac:dyDescent="0.2">
      <c r="A828" s="113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</row>
    <row r="829" spans="1:36" ht="15.75" customHeight="1" x14ac:dyDescent="0.2">
      <c r="A829" s="113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</row>
    <row r="830" spans="1:36" ht="15.75" customHeight="1" x14ac:dyDescent="0.2">
      <c r="A830" s="113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</row>
    <row r="831" spans="1:36" ht="15.75" customHeight="1" x14ac:dyDescent="0.2">
      <c r="A831" s="113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</row>
    <row r="832" spans="1:36" ht="15.75" customHeight="1" x14ac:dyDescent="0.2">
      <c r="A832" s="113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</row>
    <row r="833" spans="1:36" ht="15.75" customHeight="1" x14ac:dyDescent="0.2">
      <c r="A833" s="113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</row>
    <row r="834" spans="1:36" ht="15.75" customHeight="1" x14ac:dyDescent="0.2">
      <c r="A834" s="113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</row>
    <row r="835" spans="1:36" ht="15.75" customHeight="1" x14ac:dyDescent="0.2">
      <c r="A835" s="113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</row>
    <row r="836" spans="1:36" ht="15.75" customHeight="1" x14ac:dyDescent="0.2">
      <c r="A836" s="113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</row>
    <row r="837" spans="1:36" ht="15.75" customHeight="1" x14ac:dyDescent="0.2">
      <c r="A837" s="113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</row>
    <row r="838" spans="1:36" ht="15.75" customHeight="1" x14ac:dyDescent="0.2">
      <c r="A838" s="113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</row>
    <row r="839" spans="1:36" ht="15.75" customHeight="1" x14ac:dyDescent="0.2">
      <c r="A839" s="113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</row>
    <row r="840" spans="1:36" ht="15.75" customHeight="1" x14ac:dyDescent="0.2">
      <c r="A840" s="113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</row>
    <row r="841" spans="1:36" ht="15.75" customHeight="1" x14ac:dyDescent="0.2">
      <c r="A841" s="113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</row>
    <row r="842" spans="1:36" ht="15.75" customHeight="1" x14ac:dyDescent="0.2">
      <c r="A842" s="113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</row>
    <row r="843" spans="1:36" ht="15.75" customHeight="1" x14ac:dyDescent="0.2">
      <c r="A843" s="113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</row>
    <row r="844" spans="1:36" ht="15.75" customHeight="1" x14ac:dyDescent="0.2">
      <c r="A844" s="113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</row>
    <row r="845" spans="1:36" ht="15.75" customHeight="1" x14ac:dyDescent="0.2">
      <c r="A845" s="113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</row>
    <row r="846" spans="1:36" ht="15.75" customHeight="1" x14ac:dyDescent="0.2">
      <c r="A846" s="113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</row>
    <row r="847" spans="1:36" ht="15.75" customHeight="1" x14ac:dyDescent="0.2">
      <c r="A847" s="113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</row>
    <row r="848" spans="1:36" ht="15.75" customHeight="1" x14ac:dyDescent="0.2">
      <c r="A848" s="113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</row>
    <row r="849" spans="1:36" ht="15.75" customHeight="1" x14ac:dyDescent="0.2">
      <c r="A849" s="113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</row>
    <row r="850" spans="1:36" ht="15.75" customHeight="1" x14ac:dyDescent="0.2">
      <c r="A850" s="113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</row>
    <row r="851" spans="1:36" ht="15.75" customHeight="1" x14ac:dyDescent="0.2">
      <c r="A851" s="113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</row>
    <row r="852" spans="1:36" ht="15.75" customHeight="1" x14ac:dyDescent="0.2">
      <c r="A852" s="113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</row>
    <row r="853" spans="1:36" ht="15.75" customHeight="1" x14ac:dyDescent="0.2">
      <c r="A853" s="113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</row>
    <row r="854" spans="1:36" ht="15.75" customHeight="1" x14ac:dyDescent="0.2">
      <c r="A854" s="113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</row>
    <row r="855" spans="1:36" ht="15.75" customHeight="1" x14ac:dyDescent="0.2">
      <c r="A855" s="113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</row>
    <row r="856" spans="1:36" ht="15.75" customHeight="1" x14ac:dyDescent="0.2">
      <c r="A856" s="113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</row>
    <row r="857" spans="1:36" ht="15.75" customHeight="1" x14ac:dyDescent="0.2">
      <c r="A857" s="113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</row>
    <row r="858" spans="1:36" ht="15.75" customHeight="1" x14ac:dyDescent="0.2">
      <c r="A858" s="113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</row>
    <row r="859" spans="1:36" ht="15.75" customHeight="1" x14ac:dyDescent="0.2">
      <c r="A859" s="113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</row>
    <row r="860" spans="1:36" ht="15.75" customHeight="1" x14ac:dyDescent="0.2">
      <c r="A860" s="113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</row>
    <row r="861" spans="1:36" ht="15.75" customHeight="1" x14ac:dyDescent="0.2">
      <c r="A861" s="113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</row>
    <row r="862" spans="1:36" ht="15.75" customHeight="1" x14ac:dyDescent="0.2">
      <c r="A862" s="113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</row>
    <row r="863" spans="1:36" ht="15.75" customHeight="1" x14ac:dyDescent="0.2">
      <c r="A863" s="113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</row>
    <row r="864" spans="1:36" ht="15.75" customHeight="1" x14ac:dyDescent="0.2">
      <c r="A864" s="113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</row>
    <row r="865" spans="1:36" ht="15.75" customHeight="1" x14ac:dyDescent="0.2">
      <c r="A865" s="113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</row>
    <row r="866" spans="1:36" ht="15.75" customHeight="1" x14ac:dyDescent="0.2">
      <c r="A866" s="113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</row>
    <row r="867" spans="1:36" ht="15.75" customHeight="1" x14ac:dyDescent="0.2">
      <c r="A867" s="113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</row>
    <row r="868" spans="1:36" ht="15.75" customHeight="1" x14ac:dyDescent="0.2">
      <c r="A868" s="113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</row>
    <row r="869" spans="1:36" ht="15.75" customHeight="1" x14ac:dyDescent="0.2">
      <c r="A869" s="113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</row>
    <row r="870" spans="1:36" ht="15.75" customHeight="1" x14ac:dyDescent="0.2">
      <c r="A870" s="113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</row>
    <row r="871" spans="1:36" ht="15.75" customHeight="1" x14ac:dyDescent="0.2">
      <c r="A871" s="113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</row>
    <row r="872" spans="1:36" ht="15.75" customHeight="1" x14ac:dyDescent="0.2">
      <c r="A872" s="113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</row>
    <row r="873" spans="1:36" ht="15.75" customHeight="1" x14ac:dyDescent="0.2">
      <c r="A873" s="113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</row>
    <row r="874" spans="1:36" ht="15.75" customHeight="1" x14ac:dyDescent="0.2">
      <c r="A874" s="113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</row>
    <row r="875" spans="1:36" ht="15.75" customHeight="1" x14ac:dyDescent="0.2">
      <c r="A875" s="113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</row>
    <row r="876" spans="1:36" ht="15.75" customHeight="1" x14ac:dyDescent="0.2">
      <c r="A876" s="113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</row>
    <row r="877" spans="1:36" ht="15.75" customHeight="1" x14ac:dyDescent="0.2">
      <c r="A877" s="113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</row>
    <row r="878" spans="1:36" ht="15.75" customHeight="1" x14ac:dyDescent="0.2">
      <c r="A878" s="113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</row>
    <row r="879" spans="1:36" ht="15.75" customHeight="1" x14ac:dyDescent="0.2">
      <c r="A879" s="113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</row>
    <row r="880" spans="1:36" ht="15.75" customHeight="1" x14ac:dyDescent="0.2">
      <c r="A880" s="113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</row>
    <row r="881" spans="1:36" ht="15.75" customHeight="1" x14ac:dyDescent="0.2">
      <c r="A881" s="113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</row>
    <row r="882" spans="1:36" ht="15.75" customHeight="1" x14ac:dyDescent="0.2">
      <c r="A882" s="113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</row>
    <row r="883" spans="1:36" ht="15.75" customHeight="1" x14ac:dyDescent="0.2">
      <c r="A883" s="113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</row>
    <row r="884" spans="1:36" ht="15.75" customHeight="1" x14ac:dyDescent="0.2">
      <c r="A884" s="113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</row>
    <row r="885" spans="1:36" ht="15.75" customHeight="1" x14ac:dyDescent="0.2">
      <c r="A885" s="113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</row>
    <row r="886" spans="1:36" ht="15.75" customHeight="1" x14ac:dyDescent="0.2">
      <c r="A886" s="113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</row>
    <row r="887" spans="1:36" ht="15.75" customHeight="1" x14ac:dyDescent="0.2">
      <c r="A887" s="113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</row>
    <row r="888" spans="1:36" ht="15.75" customHeight="1" x14ac:dyDescent="0.2">
      <c r="A888" s="113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</row>
    <row r="889" spans="1:36" ht="15.75" customHeight="1" x14ac:dyDescent="0.2">
      <c r="A889" s="113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</row>
    <row r="890" spans="1:36" ht="15.75" customHeight="1" x14ac:dyDescent="0.2">
      <c r="A890" s="113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</row>
    <row r="891" spans="1:36" ht="15.75" customHeight="1" x14ac:dyDescent="0.2">
      <c r="A891" s="113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</row>
    <row r="892" spans="1:36" ht="15.75" customHeight="1" x14ac:dyDescent="0.2">
      <c r="A892" s="113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</row>
    <row r="893" spans="1:36" ht="15.75" customHeight="1" x14ac:dyDescent="0.2">
      <c r="A893" s="113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</row>
    <row r="894" spans="1:36" ht="15.75" customHeight="1" x14ac:dyDescent="0.2">
      <c r="A894" s="113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</row>
    <row r="895" spans="1:36" ht="15.75" customHeight="1" x14ac:dyDescent="0.2">
      <c r="A895" s="113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</row>
    <row r="896" spans="1:36" ht="15.75" customHeight="1" x14ac:dyDescent="0.2">
      <c r="A896" s="113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</row>
    <row r="897" spans="1:36" ht="15.75" customHeight="1" x14ac:dyDescent="0.2">
      <c r="A897" s="113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</row>
    <row r="898" spans="1:36" ht="15.75" customHeight="1" x14ac:dyDescent="0.2">
      <c r="A898" s="113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</row>
    <row r="899" spans="1:36" ht="15.75" customHeight="1" x14ac:dyDescent="0.2">
      <c r="A899" s="113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</row>
    <row r="900" spans="1:36" ht="15.75" customHeight="1" x14ac:dyDescent="0.2">
      <c r="A900" s="113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</row>
    <row r="901" spans="1:36" ht="15.75" customHeight="1" x14ac:dyDescent="0.2">
      <c r="A901" s="113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</row>
    <row r="902" spans="1:36" ht="15.75" customHeight="1" x14ac:dyDescent="0.2">
      <c r="A902" s="113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</row>
    <row r="903" spans="1:36" ht="15.75" customHeight="1" x14ac:dyDescent="0.2">
      <c r="A903" s="113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</row>
    <row r="904" spans="1:36" ht="15.75" customHeight="1" x14ac:dyDescent="0.2">
      <c r="A904" s="113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</row>
    <row r="905" spans="1:36" ht="15.75" customHeight="1" x14ac:dyDescent="0.2">
      <c r="A905" s="113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</row>
    <row r="906" spans="1:36" ht="15.75" customHeight="1" x14ac:dyDescent="0.2">
      <c r="A906" s="113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</row>
    <row r="907" spans="1:36" ht="15.75" customHeight="1" x14ac:dyDescent="0.2">
      <c r="A907" s="113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</row>
    <row r="908" spans="1:36" ht="15.75" customHeight="1" x14ac:dyDescent="0.2">
      <c r="A908" s="113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</row>
    <row r="909" spans="1:36" ht="15.75" customHeight="1" x14ac:dyDescent="0.2">
      <c r="A909" s="113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</row>
    <row r="910" spans="1:36" ht="15.75" customHeight="1" x14ac:dyDescent="0.2">
      <c r="A910" s="113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</row>
    <row r="911" spans="1:36" ht="15.75" customHeight="1" x14ac:dyDescent="0.2">
      <c r="A911" s="113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</row>
    <row r="912" spans="1:36" ht="15.75" customHeight="1" x14ac:dyDescent="0.2">
      <c r="A912" s="113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</row>
    <row r="913" spans="1:36" ht="15.75" customHeight="1" x14ac:dyDescent="0.2">
      <c r="A913" s="113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</row>
    <row r="914" spans="1:36" ht="15.75" customHeight="1" x14ac:dyDescent="0.2">
      <c r="A914" s="113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</row>
    <row r="915" spans="1:36" ht="15.75" customHeight="1" x14ac:dyDescent="0.2">
      <c r="A915" s="113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</row>
    <row r="916" spans="1:36" ht="15.75" customHeight="1" x14ac:dyDescent="0.2">
      <c r="A916" s="113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</row>
    <row r="917" spans="1:36" ht="15.75" customHeight="1" x14ac:dyDescent="0.2">
      <c r="A917" s="113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</row>
    <row r="918" spans="1:36" ht="15.75" customHeight="1" x14ac:dyDescent="0.2">
      <c r="A918" s="113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</row>
    <row r="919" spans="1:36" ht="15.75" customHeight="1" x14ac:dyDescent="0.2">
      <c r="A919" s="113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</row>
    <row r="920" spans="1:36" ht="15.75" customHeight="1" x14ac:dyDescent="0.2">
      <c r="A920" s="113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</row>
    <row r="921" spans="1:36" ht="15.75" customHeight="1" x14ac:dyDescent="0.2">
      <c r="A921" s="113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</row>
    <row r="922" spans="1:36" ht="15.75" customHeight="1" x14ac:dyDescent="0.2">
      <c r="A922" s="113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</row>
    <row r="923" spans="1:36" ht="15.75" customHeight="1" x14ac:dyDescent="0.2">
      <c r="A923" s="113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</row>
    <row r="924" spans="1:36" ht="15.75" customHeight="1" x14ac:dyDescent="0.2">
      <c r="A924" s="113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</row>
    <row r="925" spans="1:36" ht="15.75" customHeight="1" x14ac:dyDescent="0.2">
      <c r="A925" s="113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</row>
    <row r="926" spans="1:36" ht="15.75" customHeight="1" x14ac:dyDescent="0.2">
      <c r="A926" s="113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</row>
    <row r="927" spans="1:36" ht="15.75" customHeight="1" x14ac:dyDescent="0.2">
      <c r="A927" s="113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</row>
    <row r="928" spans="1:36" ht="15.75" customHeight="1" x14ac:dyDescent="0.2">
      <c r="A928" s="113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</row>
    <row r="929" spans="1:36" ht="15.75" customHeight="1" x14ac:dyDescent="0.2">
      <c r="A929" s="113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</row>
    <row r="930" spans="1:36" ht="15.75" customHeight="1" x14ac:dyDescent="0.2">
      <c r="A930" s="113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</row>
    <row r="931" spans="1:36" ht="15.75" customHeight="1" x14ac:dyDescent="0.2">
      <c r="A931" s="113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</row>
    <row r="932" spans="1:36" ht="15.75" customHeight="1" x14ac:dyDescent="0.2">
      <c r="A932" s="113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</row>
    <row r="933" spans="1:36" ht="15.75" customHeight="1" x14ac:dyDescent="0.2">
      <c r="A933" s="113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</row>
    <row r="934" spans="1:36" ht="15.75" customHeight="1" x14ac:dyDescent="0.2">
      <c r="A934" s="113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</row>
    <row r="935" spans="1:36" ht="15.75" customHeight="1" x14ac:dyDescent="0.2">
      <c r="A935" s="113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</row>
    <row r="936" spans="1:36" ht="15.75" customHeight="1" x14ac:dyDescent="0.2">
      <c r="A936" s="113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</row>
    <row r="937" spans="1:36" ht="15.75" customHeight="1" x14ac:dyDescent="0.2">
      <c r="A937" s="113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</row>
    <row r="938" spans="1:36" ht="15.75" customHeight="1" x14ac:dyDescent="0.2">
      <c r="A938" s="113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</row>
    <row r="939" spans="1:36" ht="15.75" customHeight="1" x14ac:dyDescent="0.2">
      <c r="A939" s="113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</row>
    <row r="940" spans="1:36" ht="15.75" customHeight="1" x14ac:dyDescent="0.2">
      <c r="A940" s="113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</row>
    <row r="941" spans="1:36" ht="15.75" customHeight="1" x14ac:dyDescent="0.2">
      <c r="A941" s="113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</row>
    <row r="942" spans="1:36" ht="15.75" customHeight="1" x14ac:dyDescent="0.2">
      <c r="A942" s="113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</row>
    <row r="943" spans="1:36" ht="15.75" customHeight="1" x14ac:dyDescent="0.2">
      <c r="A943" s="113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</row>
    <row r="944" spans="1:36" ht="15.75" customHeight="1" x14ac:dyDescent="0.2">
      <c r="A944" s="113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</row>
    <row r="945" spans="1:36" ht="15.75" customHeight="1" x14ac:dyDescent="0.2">
      <c r="A945" s="113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</row>
    <row r="946" spans="1:36" ht="15.75" customHeight="1" x14ac:dyDescent="0.2">
      <c r="A946" s="113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</row>
    <row r="947" spans="1:36" ht="15.75" customHeight="1" x14ac:dyDescent="0.2">
      <c r="A947" s="113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</row>
    <row r="948" spans="1:36" ht="15.75" customHeight="1" x14ac:dyDescent="0.2">
      <c r="A948" s="113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</row>
    <row r="949" spans="1:36" ht="15.75" customHeight="1" x14ac:dyDescent="0.2">
      <c r="A949" s="113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</row>
    <row r="950" spans="1:36" ht="15.75" customHeight="1" x14ac:dyDescent="0.2">
      <c r="A950" s="113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</row>
    <row r="951" spans="1:36" ht="15.75" customHeight="1" x14ac:dyDescent="0.2">
      <c r="A951" s="113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</row>
    <row r="952" spans="1:36" ht="15.75" customHeight="1" x14ac:dyDescent="0.2">
      <c r="A952" s="113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</row>
    <row r="953" spans="1:36" ht="15.75" customHeight="1" x14ac:dyDescent="0.2">
      <c r="A953" s="113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</row>
    <row r="954" spans="1:36" ht="15.75" customHeight="1" x14ac:dyDescent="0.2">
      <c r="A954" s="113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</row>
    <row r="955" spans="1:36" ht="15.75" customHeight="1" x14ac:dyDescent="0.2">
      <c r="A955" s="113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</row>
    <row r="956" spans="1:36" ht="15.75" customHeight="1" x14ac:dyDescent="0.2">
      <c r="A956" s="113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</row>
    <row r="957" spans="1:36" ht="15.75" customHeight="1" x14ac:dyDescent="0.2">
      <c r="A957" s="113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</row>
    <row r="958" spans="1:36" ht="15.75" customHeight="1" x14ac:dyDescent="0.2">
      <c r="A958" s="113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</row>
    <row r="959" spans="1:36" ht="15.75" customHeight="1" x14ac:dyDescent="0.2">
      <c r="A959" s="113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</row>
    <row r="960" spans="1:36" ht="15.75" customHeight="1" x14ac:dyDescent="0.2">
      <c r="A960" s="113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</row>
    <row r="961" spans="1:36" ht="15.75" customHeight="1" x14ac:dyDescent="0.2">
      <c r="A961" s="113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</row>
    <row r="962" spans="1:36" ht="15.75" customHeight="1" x14ac:dyDescent="0.2">
      <c r="A962" s="113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</row>
    <row r="963" spans="1:36" ht="15.75" customHeight="1" x14ac:dyDescent="0.2">
      <c r="A963" s="113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</row>
    <row r="964" spans="1:36" ht="15.75" customHeight="1" x14ac:dyDescent="0.2">
      <c r="A964" s="113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</row>
    <row r="965" spans="1:36" ht="15.75" customHeight="1" x14ac:dyDescent="0.2">
      <c r="A965" s="113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</row>
    <row r="966" spans="1:36" ht="15.75" customHeight="1" x14ac:dyDescent="0.2">
      <c r="A966" s="113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</row>
    <row r="967" spans="1:36" ht="15.75" customHeight="1" x14ac:dyDescent="0.2">
      <c r="A967" s="113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</row>
    <row r="968" spans="1:36" ht="15.75" customHeight="1" x14ac:dyDescent="0.2">
      <c r="A968" s="113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</row>
    <row r="969" spans="1:36" ht="15.75" customHeight="1" x14ac:dyDescent="0.2">
      <c r="A969" s="113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</row>
    <row r="970" spans="1:36" ht="15.75" customHeight="1" x14ac:dyDescent="0.2">
      <c r="A970" s="113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</row>
    <row r="971" spans="1:36" ht="15.75" customHeight="1" x14ac:dyDescent="0.2">
      <c r="A971" s="113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</row>
    <row r="972" spans="1:36" ht="15.75" customHeight="1" x14ac:dyDescent="0.2">
      <c r="A972" s="113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</row>
    <row r="973" spans="1:36" ht="15.75" customHeight="1" x14ac:dyDescent="0.2">
      <c r="A973" s="113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</row>
    <row r="974" spans="1:36" ht="15.75" customHeight="1" x14ac:dyDescent="0.2">
      <c r="A974" s="113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</row>
    <row r="975" spans="1:36" ht="15.75" customHeight="1" x14ac:dyDescent="0.2">
      <c r="A975" s="113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</row>
    <row r="976" spans="1:36" ht="15.75" customHeight="1" x14ac:dyDescent="0.2">
      <c r="A976" s="113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</row>
    <row r="977" spans="1:36" ht="15.75" customHeight="1" x14ac:dyDescent="0.2">
      <c r="A977" s="113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</row>
    <row r="978" spans="1:36" ht="15.75" customHeight="1" x14ac:dyDescent="0.2">
      <c r="A978" s="113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</row>
    <row r="979" spans="1:36" ht="15.75" customHeight="1" x14ac:dyDescent="0.2">
      <c r="A979" s="113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</row>
    <row r="980" spans="1:36" ht="15.75" customHeight="1" x14ac:dyDescent="0.2">
      <c r="A980" s="113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</row>
    <row r="981" spans="1:36" ht="15.75" customHeight="1" x14ac:dyDescent="0.2">
      <c r="A981" s="113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</row>
    <row r="982" spans="1:36" ht="15.75" customHeight="1" x14ac:dyDescent="0.2">
      <c r="A982" s="113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</row>
    <row r="983" spans="1:36" ht="15.75" customHeight="1" x14ac:dyDescent="0.2">
      <c r="A983" s="113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</row>
    <row r="984" spans="1:36" ht="15.75" customHeight="1" x14ac:dyDescent="0.2">
      <c r="A984" s="113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</row>
    <row r="985" spans="1:36" ht="15.75" customHeight="1" x14ac:dyDescent="0.2">
      <c r="A985" s="113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</row>
    <row r="986" spans="1:36" ht="15.75" customHeight="1" x14ac:dyDescent="0.2">
      <c r="A986" s="113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</row>
    <row r="987" spans="1:36" ht="15.75" customHeight="1" x14ac:dyDescent="0.2">
      <c r="A987" s="113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</row>
    <row r="988" spans="1:36" ht="15.75" customHeight="1" x14ac:dyDescent="0.2">
      <c r="A988" s="113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</row>
    <row r="989" spans="1:36" ht="15.75" customHeight="1" x14ac:dyDescent="0.2">
      <c r="A989" s="113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</row>
    <row r="990" spans="1:36" ht="15.75" customHeight="1" x14ac:dyDescent="0.2">
      <c r="A990" s="113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</row>
    <row r="991" spans="1:36" ht="15.75" customHeight="1" x14ac:dyDescent="0.2">
      <c r="A991" s="113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</row>
    <row r="992" spans="1:36" ht="15.75" customHeight="1" x14ac:dyDescent="0.2">
      <c r="A992" s="113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</row>
    <row r="993" spans="1:36" ht="15.75" customHeight="1" x14ac:dyDescent="0.2">
      <c r="A993" s="113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</row>
    <row r="994" spans="1:36" ht="15.75" customHeight="1" x14ac:dyDescent="0.2">
      <c r="A994" s="113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</row>
    <row r="995" spans="1:36" ht="15.75" customHeight="1" x14ac:dyDescent="0.2">
      <c r="A995" s="113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</row>
    <row r="996" spans="1:36" ht="15.75" customHeight="1" x14ac:dyDescent="0.2">
      <c r="A996" s="113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</row>
    <row r="997" spans="1:36" ht="15.75" customHeight="1" x14ac:dyDescent="0.2">
      <c r="A997" s="113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</row>
    <row r="998" spans="1:36" ht="15.75" customHeight="1" x14ac:dyDescent="0.2">
      <c r="A998" s="113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</row>
    <row r="999" spans="1:36" ht="15.75" customHeight="1" x14ac:dyDescent="0.2">
      <c r="A999" s="113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</row>
    <row r="1000" spans="1:36" ht="15.75" customHeight="1" x14ac:dyDescent="0.2">
      <c r="A1000" s="113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</row>
    <row r="1001" spans="1:36" ht="15.75" customHeight="1" x14ac:dyDescent="0.2">
      <c r="A1001" s="113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F1001" s="12"/>
      <c r="AG1001" s="12"/>
      <c r="AH1001" s="12"/>
      <c r="AI1001" s="12"/>
      <c r="AJ1001" s="12"/>
    </row>
    <row r="1002" spans="1:36" ht="15.75" customHeight="1" x14ac:dyDescent="0.2">
      <c r="A1002" s="113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F1002" s="12"/>
      <c r="AG1002" s="12"/>
      <c r="AH1002" s="12"/>
      <c r="AI1002" s="12"/>
      <c r="AJ1002" s="12"/>
    </row>
    <row r="1003" spans="1:36" ht="15.75" customHeight="1" x14ac:dyDescent="0.2">
      <c r="A1003" s="113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  <c r="AC1003" s="12"/>
      <c r="AD1003" s="12"/>
      <c r="AE1003" s="12"/>
      <c r="AF1003" s="12"/>
      <c r="AG1003" s="12"/>
      <c r="AH1003" s="12"/>
      <c r="AI1003" s="12"/>
      <c r="AJ1003" s="12"/>
    </row>
    <row r="1004" spans="1:36" ht="15.75" customHeight="1" x14ac:dyDescent="0.2">
      <c r="A1004" s="113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  <c r="AH1004" s="12"/>
      <c r="AI1004" s="12"/>
      <c r="AJ1004" s="12"/>
    </row>
  </sheetData>
  <mergeCells count="14">
    <mergeCell ref="S57:T57"/>
    <mergeCell ref="S58:T58"/>
    <mergeCell ref="A3:A15"/>
    <mergeCell ref="B4:B15"/>
    <mergeCell ref="L4:L15"/>
    <mergeCell ref="A16:A28"/>
    <mergeCell ref="B17:B28"/>
    <mergeCell ref="A29:A41"/>
    <mergeCell ref="B30:B41"/>
    <mergeCell ref="L17:L28"/>
    <mergeCell ref="L30:L41"/>
    <mergeCell ref="L43:L54"/>
    <mergeCell ref="A42:A54"/>
    <mergeCell ref="B43:B54"/>
  </mergeCells>
  <conditionalFormatting sqref="M43:U43">
    <cfRule type="expression" dxfId="63" priority="1">
      <formula>$AG43=TRUE</formula>
    </cfRule>
  </conditionalFormatting>
  <conditionalFormatting sqref="M43:U43">
    <cfRule type="expression" dxfId="62" priority="2">
      <formula>$AE43=TRUE</formula>
    </cfRule>
  </conditionalFormatting>
  <conditionalFormatting sqref="M43:U43">
    <cfRule type="expression" dxfId="61" priority="3">
      <formula>$AC43=TRUE</formula>
    </cfRule>
  </conditionalFormatting>
  <conditionalFormatting sqref="M43:U43">
    <cfRule type="expression" dxfId="60" priority="4">
      <formula>$AI43=TRUE</formula>
    </cfRule>
  </conditionalFormatting>
  <conditionalFormatting sqref="C43:K43">
    <cfRule type="expression" dxfId="59" priority="5">
      <formula>$AF43=TRUE</formula>
    </cfRule>
  </conditionalFormatting>
  <conditionalFormatting sqref="C43:K43">
    <cfRule type="expression" dxfId="58" priority="6">
      <formula>$AD43=TRUE</formula>
    </cfRule>
  </conditionalFormatting>
  <conditionalFormatting sqref="C43:K43">
    <cfRule type="expression" dxfId="57" priority="7">
      <formula>$AB43=TRUE</formula>
    </cfRule>
  </conditionalFormatting>
  <conditionalFormatting sqref="C43:K43">
    <cfRule type="expression" dxfId="56" priority="8">
      <formula>$AH43=TRUE</formula>
    </cfRule>
  </conditionalFormatting>
  <conditionalFormatting sqref="M44:U52">
    <cfRule type="expression" dxfId="55" priority="9">
      <formula>$AG44=TRUE</formula>
    </cfRule>
  </conditionalFormatting>
  <conditionalFormatting sqref="M44:U52">
    <cfRule type="expression" dxfId="54" priority="10">
      <formula>$AE44=TRUE</formula>
    </cfRule>
  </conditionalFormatting>
  <conditionalFormatting sqref="M44:U52">
    <cfRule type="expression" dxfId="53" priority="11">
      <formula>$AC44=TRUE</formula>
    </cfRule>
  </conditionalFormatting>
  <conditionalFormatting sqref="M44:U52">
    <cfRule type="expression" dxfId="52" priority="12">
      <formula>$AI44=TRUE</formula>
    </cfRule>
  </conditionalFormatting>
  <conditionalFormatting sqref="C44:K52">
    <cfRule type="expression" dxfId="51" priority="13">
      <formula>$AF44=TRUE</formula>
    </cfRule>
  </conditionalFormatting>
  <conditionalFormatting sqref="C44:K52">
    <cfRule type="expression" dxfId="50" priority="14">
      <formula>$AD44=TRUE</formula>
    </cfRule>
  </conditionalFormatting>
  <conditionalFormatting sqref="C44:K52">
    <cfRule type="expression" dxfId="49" priority="15">
      <formula>$AB44=TRUE</formula>
    </cfRule>
  </conditionalFormatting>
  <conditionalFormatting sqref="C44:K52">
    <cfRule type="expression" dxfId="48" priority="16">
      <formula>$AH44=TRUE</formula>
    </cfRule>
  </conditionalFormatting>
  <conditionalFormatting sqref="C30:K30">
    <cfRule type="expression" dxfId="47" priority="17">
      <formula>$AF30=TRUE</formula>
    </cfRule>
  </conditionalFormatting>
  <conditionalFormatting sqref="C30:K30">
    <cfRule type="expression" dxfId="46" priority="18">
      <formula>$AD30=TRUE</formula>
    </cfRule>
  </conditionalFormatting>
  <conditionalFormatting sqref="C30:K30">
    <cfRule type="expression" dxfId="45" priority="19">
      <formula>$AB30=TRUE</formula>
    </cfRule>
  </conditionalFormatting>
  <conditionalFormatting sqref="C30:K30">
    <cfRule type="expression" dxfId="44" priority="20">
      <formula>$AH30=TRUE</formula>
    </cfRule>
  </conditionalFormatting>
  <conditionalFormatting sqref="C31:K39">
    <cfRule type="expression" dxfId="43" priority="21">
      <formula>$AF31=TRUE</formula>
    </cfRule>
  </conditionalFormatting>
  <conditionalFormatting sqref="C31:K39">
    <cfRule type="expression" dxfId="42" priority="22">
      <formula>$AD31=TRUE</formula>
    </cfRule>
  </conditionalFormatting>
  <conditionalFormatting sqref="C31:K39">
    <cfRule type="expression" dxfId="41" priority="23">
      <formula>$AB31=TRUE</formula>
    </cfRule>
  </conditionalFormatting>
  <conditionalFormatting sqref="C31:K39">
    <cfRule type="expression" dxfId="40" priority="24">
      <formula>$AH31=TRUE</formula>
    </cfRule>
  </conditionalFormatting>
  <conditionalFormatting sqref="C17:K17">
    <cfRule type="expression" dxfId="39" priority="25">
      <formula>$AF17=TRUE</formula>
    </cfRule>
  </conditionalFormatting>
  <conditionalFormatting sqref="C17:K17">
    <cfRule type="expression" dxfId="38" priority="26">
      <formula>$AD17=TRUE</formula>
    </cfRule>
  </conditionalFormatting>
  <conditionalFormatting sqref="C17:K17">
    <cfRule type="expression" dxfId="37" priority="27">
      <formula>$AB17=TRUE</formula>
    </cfRule>
  </conditionalFormatting>
  <conditionalFormatting sqref="C17:K17">
    <cfRule type="expression" dxfId="36" priority="28">
      <formula>$AH17=TRUE</formula>
    </cfRule>
  </conditionalFormatting>
  <conditionalFormatting sqref="C18:K26">
    <cfRule type="expression" dxfId="35" priority="29">
      <formula>$AF18=TRUE</formula>
    </cfRule>
  </conditionalFormatting>
  <conditionalFormatting sqref="C18:K26">
    <cfRule type="expression" dxfId="34" priority="30">
      <formula>$AD18=TRUE</formula>
    </cfRule>
  </conditionalFormatting>
  <conditionalFormatting sqref="C18:K26">
    <cfRule type="expression" dxfId="33" priority="31">
      <formula>$AB18=TRUE</formula>
    </cfRule>
  </conditionalFormatting>
  <conditionalFormatting sqref="C18:K26">
    <cfRule type="expression" dxfId="32" priority="32">
      <formula>$AH18=TRUE</formula>
    </cfRule>
  </conditionalFormatting>
  <conditionalFormatting sqref="C4:K4">
    <cfRule type="expression" dxfId="31" priority="33">
      <formula>$AF4=TRUE</formula>
    </cfRule>
  </conditionalFormatting>
  <conditionalFormatting sqref="C4:K4">
    <cfRule type="expression" dxfId="30" priority="34">
      <formula>$AD4=TRUE</formula>
    </cfRule>
  </conditionalFormatting>
  <conditionalFormatting sqref="C4:K4">
    <cfRule type="expression" dxfId="29" priority="35">
      <formula>$AB4=TRUE</formula>
    </cfRule>
  </conditionalFormatting>
  <conditionalFormatting sqref="C4:K4">
    <cfRule type="expression" dxfId="28" priority="36">
      <formula>$AH4=TRUE</formula>
    </cfRule>
  </conditionalFormatting>
  <conditionalFormatting sqref="C5:K13">
    <cfRule type="expression" dxfId="27" priority="37">
      <formula>$AF5=TRUE</formula>
    </cfRule>
  </conditionalFormatting>
  <conditionalFormatting sqref="C5:K13">
    <cfRule type="expression" dxfId="26" priority="38">
      <formula>$AD5=TRUE</formula>
    </cfRule>
  </conditionalFormatting>
  <conditionalFormatting sqref="C5:K13">
    <cfRule type="expression" dxfId="25" priority="39">
      <formula>$AB5=TRUE</formula>
    </cfRule>
  </conditionalFormatting>
  <conditionalFormatting sqref="C5:K13">
    <cfRule type="expression" dxfId="24" priority="40">
      <formula>$AH5=TRUE</formula>
    </cfRule>
  </conditionalFormatting>
  <conditionalFormatting sqref="M30:U30">
    <cfRule type="expression" dxfId="23" priority="41">
      <formula>$AG30=TRUE</formula>
    </cfRule>
  </conditionalFormatting>
  <conditionalFormatting sqref="M30:U30">
    <cfRule type="expression" dxfId="22" priority="42">
      <formula>$AE30=TRUE</formula>
    </cfRule>
  </conditionalFormatting>
  <conditionalFormatting sqref="M30:U30">
    <cfRule type="expression" dxfId="21" priority="43">
      <formula>$AC30=TRUE</formula>
    </cfRule>
  </conditionalFormatting>
  <conditionalFormatting sqref="M30:U30">
    <cfRule type="expression" dxfId="20" priority="44">
      <formula>$AI30=TRUE</formula>
    </cfRule>
  </conditionalFormatting>
  <conditionalFormatting sqref="M31:U39">
    <cfRule type="expression" dxfId="19" priority="45">
      <formula>$AG31=TRUE</formula>
    </cfRule>
  </conditionalFormatting>
  <conditionalFormatting sqref="M31:U39">
    <cfRule type="expression" dxfId="18" priority="46">
      <formula>$AE31=TRUE</formula>
    </cfRule>
  </conditionalFormatting>
  <conditionalFormatting sqref="M31:U39">
    <cfRule type="expression" dxfId="17" priority="47">
      <formula>$AC31=TRUE</formula>
    </cfRule>
  </conditionalFormatting>
  <conditionalFormatting sqref="M31:U39">
    <cfRule type="expression" dxfId="16" priority="48">
      <formula>$AI31=TRUE</formula>
    </cfRule>
  </conditionalFormatting>
  <conditionalFormatting sqref="M17:U17">
    <cfRule type="expression" dxfId="15" priority="49">
      <formula>$AG17=TRUE</formula>
    </cfRule>
  </conditionalFormatting>
  <conditionalFormatting sqref="M17:U17">
    <cfRule type="expression" dxfId="14" priority="50">
      <formula>$AE17=TRUE</formula>
    </cfRule>
  </conditionalFormatting>
  <conditionalFormatting sqref="M17:U17">
    <cfRule type="expression" dxfId="13" priority="51">
      <formula>$AC17=TRUE</formula>
    </cfRule>
  </conditionalFormatting>
  <conditionalFormatting sqref="M17:U17">
    <cfRule type="expression" dxfId="12" priority="52">
      <formula>$AI17=TRUE</formula>
    </cfRule>
  </conditionalFormatting>
  <conditionalFormatting sqref="M18:U26">
    <cfRule type="expression" dxfId="11" priority="53">
      <formula>$AG18=TRUE</formula>
    </cfRule>
  </conditionalFormatting>
  <conditionalFormatting sqref="M18:U26">
    <cfRule type="expression" dxfId="10" priority="54">
      <formula>$AE18=TRUE</formula>
    </cfRule>
  </conditionalFormatting>
  <conditionalFormatting sqref="M18:U26">
    <cfRule type="expression" dxfId="9" priority="55">
      <formula>$AC18=TRUE</formula>
    </cfRule>
  </conditionalFormatting>
  <conditionalFormatting sqref="M18:U26">
    <cfRule type="expression" dxfId="8" priority="56">
      <formula>$AI18=TRUE</formula>
    </cfRule>
  </conditionalFormatting>
  <conditionalFormatting sqref="M4:U4">
    <cfRule type="expression" dxfId="7" priority="57">
      <formula>$AG4=TRUE</formula>
    </cfRule>
  </conditionalFormatting>
  <conditionalFormatting sqref="M4:U4">
    <cfRule type="expression" dxfId="6" priority="58">
      <formula>$AE4=TRUE</formula>
    </cfRule>
  </conditionalFormatting>
  <conditionalFormatting sqref="M4:U4">
    <cfRule type="expression" dxfId="5" priority="59">
      <formula>$AC4=TRUE</formula>
    </cfRule>
  </conditionalFormatting>
  <conditionalFormatting sqref="M4:U4">
    <cfRule type="expression" dxfId="4" priority="60">
      <formula>$AI4=TRUE</formula>
    </cfRule>
  </conditionalFormatting>
  <conditionalFormatting sqref="M5:U13">
    <cfRule type="expression" dxfId="3" priority="61">
      <formula>$AG5=TRUE</formula>
    </cfRule>
  </conditionalFormatting>
  <conditionalFormatting sqref="M5:U13">
    <cfRule type="expression" dxfId="2" priority="62">
      <formula>$AE5=TRUE</formula>
    </cfRule>
  </conditionalFormatting>
  <conditionalFormatting sqref="M5:U13">
    <cfRule type="expression" dxfId="1" priority="63">
      <formula>$AC5=TRUE</formula>
    </cfRule>
  </conditionalFormatting>
  <conditionalFormatting sqref="M5:U13">
    <cfRule type="expression" dxfId="0" priority="64">
      <formula>$AI5=TRUE</formula>
    </cfRule>
  </conditionalFormatting>
  <printOptions horizontalCentered="1"/>
  <pageMargins left="0.39370078740157483" right="0.39370078740157477" top="0.39370078740157483" bottom="0.39370078740157477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İKTİSAT</vt:lpstr>
      <vt:lpstr>İŞLETME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</dc:creator>
  <cp:lastModifiedBy>etu</cp:lastModifiedBy>
  <cp:lastPrinted>2020-09-15T12:39:48Z</cp:lastPrinted>
  <dcterms:created xsi:type="dcterms:W3CDTF">2020-09-10T16:49:10Z</dcterms:created>
  <dcterms:modified xsi:type="dcterms:W3CDTF">2023-09-04T06:16:11Z</dcterms:modified>
</cp:coreProperties>
</file>