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/>
  <xr:revisionPtr revIDLastSave="0" documentId="13_ncr:1_{B11E7883-BE28-4494-B858-9873B8162B73}" xr6:coauthVersionLast="36" xr6:coauthVersionMax="36" xr10:uidLastSave="{00000000-0000-0000-0000-000000000000}"/>
  <bookViews>
    <workbookView xWindow="0" yWindow="0" windowWidth="11445" windowHeight="4170" xr2:uid="{00000000-000D-0000-FFFF-FFFF00000000}"/>
  </bookViews>
  <sheets>
    <sheet name="SAĞLIK YÖNETİMİ" sheetId="1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14" l="1"/>
  <c r="Q42" i="14"/>
  <c r="P42" i="14"/>
  <c r="O42" i="14"/>
  <c r="J42" i="14"/>
  <c r="H42" i="14"/>
  <c r="G42" i="14"/>
  <c r="F42" i="14"/>
  <c r="AG41" i="14"/>
  <c r="AF41" i="14"/>
  <c r="AE41" i="14"/>
  <c r="AD41" i="14"/>
  <c r="AC41" i="14"/>
  <c r="AB41" i="14"/>
  <c r="AA41" i="14"/>
  <c r="Z41" i="14"/>
  <c r="V41" i="14"/>
  <c r="X41" i="14" s="1"/>
  <c r="U41" i="14"/>
  <c r="W41" i="14" s="1"/>
  <c r="R41" i="14"/>
  <c r="I41" i="14"/>
  <c r="AG40" i="14"/>
  <c r="AF40" i="14"/>
  <c r="AE40" i="14"/>
  <c r="AD40" i="14"/>
  <c r="AC40" i="14"/>
  <c r="AB40" i="14"/>
  <c r="AA40" i="14"/>
  <c r="Z40" i="14"/>
  <c r="V40" i="14"/>
  <c r="X40" i="14" s="1"/>
  <c r="U40" i="14"/>
  <c r="W40" i="14" s="1"/>
  <c r="R40" i="14"/>
  <c r="I40" i="14"/>
  <c r="AG39" i="14"/>
  <c r="AF39" i="14"/>
  <c r="AE39" i="14"/>
  <c r="AD39" i="14"/>
  <c r="AC39" i="14"/>
  <c r="AB39" i="14"/>
  <c r="AA39" i="14"/>
  <c r="Z39" i="14"/>
  <c r="V39" i="14"/>
  <c r="X39" i="14" s="1"/>
  <c r="U39" i="14"/>
  <c r="W39" i="14" s="1"/>
  <c r="R39" i="14"/>
  <c r="I39" i="14"/>
  <c r="AG38" i="14"/>
  <c r="AF38" i="14"/>
  <c r="AE38" i="14"/>
  <c r="AD38" i="14"/>
  <c r="AC38" i="14"/>
  <c r="AB38" i="14"/>
  <c r="AA38" i="14"/>
  <c r="Z38" i="14"/>
  <c r="V38" i="14"/>
  <c r="X38" i="14" s="1"/>
  <c r="U38" i="14"/>
  <c r="W38" i="14" s="1"/>
  <c r="R38" i="14"/>
  <c r="AG37" i="14"/>
  <c r="AF37" i="14"/>
  <c r="AE37" i="14"/>
  <c r="AD37" i="14"/>
  <c r="AC37" i="14"/>
  <c r="AB37" i="14"/>
  <c r="AA37" i="14"/>
  <c r="Z37" i="14"/>
  <c r="V37" i="14"/>
  <c r="X37" i="14" s="1"/>
  <c r="U37" i="14"/>
  <c r="W37" i="14" s="1"/>
  <c r="L37" i="14"/>
  <c r="L38" i="14" s="1"/>
  <c r="L39" i="14" s="1"/>
  <c r="L40" i="14" s="1"/>
  <c r="L41" i="14" s="1"/>
  <c r="C37" i="14"/>
  <c r="C38" i="14" s="1"/>
  <c r="C39" i="14" s="1"/>
  <c r="C40" i="14" s="1"/>
  <c r="C41" i="14" s="1"/>
  <c r="S34" i="14"/>
  <c r="Q34" i="14"/>
  <c r="P34" i="14"/>
  <c r="O34" i="14"/>
  <c r="J34" i="14"/>
  <c r="H34" i="14"/>
  <c r="G34" i="14"/>
  <c r="F34" i="14"/>
  <c r="AG33" i="14"/>
  <c r="AF33" i="14"/>
  <c r="AE33" i="14"/>
  <c r="AD33" i="14"/>
  <c r="AC33" i="14"/>
  <c r="AB33" i="14"/>
  <c r="AA33" i="14"/>
  <c r="Z33" i="14"/>
  <c r="V33" i="14"/>
  <c r="X33" i="14" s="1"/>
  <c r="U33" i="14"/>
  <c r="W33" i="14" s="1"/>
  <c r="R33" i="14"/>
  <c r="I33" i="14"/>
  <c r="AG32" i="14"/>
  <c r="AF32" i="14"/>
  <c r="AE32" i="14"/>
  <c r="AD32" i="14"/>
  <c r="AC32" i="14"/>
  <c r="AB32" i="14"/>
  <c r="AA32" i="14"/>
  <c r="Z32" i="14"/>
  <c r="V32" i="14"/>
  <c r="X32" i="14" s="1"/>
  <c r="U32" i="14"/>
  <c r="W32" i="14" s="1"/>
  <c r="R32" i="14"/>
  <c r="I32" i="14"/>
  <c r="AG31" i="14"/>
  <c r="AF31" i="14"/>
  <c r="AE31" i="14"/>
  <c r="AD31" i="14"/>
  <c r="AC31" i="14"/>
  <c r="AB31" i="14"/>
  <c r="AA31" i="14"/>
  <c r="Z31" i="14"/>
  <c r="V31" i="14"/>
  <c r="X31" i="14" s="1"/>
  <c r="U31" i="14"/>
  <c r="W31" i="14" s="1"/>
  <c r="R31" i="14"/>
  <c r="I31" i="14"/>
  <c r="AG30" i="14"/>
  <c r="AF30" i="14"/>
  <c r="AE30" i="14"/>
  <c r="AD30" i="14"/>
  <c r="AC30" i="14"/>
  <c r="AB30" i="14"/>
  <c r="AA30" i="14"/>
  <c r="Z30" i="14"/>
  <c r="W30" i="14"/>
  <c r="V30" i="14"/>
  <c r="X30" i="14" s="1"/>
  <c r="U30" i="14"/>
  <c r="R30" i="14"/>
  <c r="I30" i="14"/>
  <c r="AG29" i="14"/>
  <c r="AF29" i="14"/>
  <c r="AE29" i="14"/>
  <c r="AD29" i="14"/>
  <c r="AC29" i="14"/>
  <c r="AB29" i="14"/>
  <c r="AA29" i="14"/>
  <c r="Z29" i="14"/>
  <c r="X29" i="14"/>
  <c r="V29" i="14"/>
  <c r="U29" i="14"/>
  <c r="W29" i="14" s="1"/>
  <c r="R29" i="14"/>
  <c r="I29" i="14"/>
  <c r="AG28" i="14"/>
  <c r="AF28" i="14"/>
  <c r="AE28" i="14"/>
  <c r="AD28" i="14"/>
  <c r="AC28" i="14"/>
  <c r="AB28" i="14"/>
  <c r="AA28" i="14"/>
  <c r="Z28" i="14"/>
  <c r="V28" i="14"/>
  <c r="X28" i="14" s="1"/>
  <c r="U28" i="14"/>
  <c r="W28" i="14" s="1"/>
  <c r="R28" i="14"/>
  <c r="I28" i="14"/>
  <c r="AG27" i="14"/>
  <c r="AF27" i="14"/>
  <c r="AE27" i="14"/>
  <c r="AD27" i="14"/>
  <c r="AC27" i="14"/>
  <c r="AB27" i="14"/>
  <c r="AA27" i="14"/>
  <c r="Z27" i="14"/>
  <c r="V27" i="14"/>
  <c r="X27" i="14" s="1"/>
  <c r="U27" i="14"/>
  <c r="W27" i="14" s="1"/>
  <c r="R27" i="14"/>
  <c r="L27" i="14"/>
  <c r="L28" i="14" s="1"/>
  <c r="L29" i="14" s="1"/>
  <c r="L30" i="14" s="1"/>
  <c r="L31" i="14" s="1"/>
  <c r="L32" i="14" s="1"/>
  <c r="L33" i="14" s="1"/>
  <c r="I27" i="14"/>
  <c r="C27" i="14"/>
  <c r="C28" i="14" s="1"/>
  <c r="C29" i="14" s="1"/>
  <c r="C30" i="14" s="1"/>
  <c r="C31" i="14" s="1"/>
  <c r="C32" i="14" s="1"/>
  <c r="C33" i="14" s="1"/>
  <c r="S24" i="14"/>
  <c r="Q24" i="14"/>
  <c r="P24" i="14"/>
  <c r="O24" i="14"/>
  <c r="J24" i="14"/>
  <c r="H24" i="14"/>
  <c r="G24" i="14"/>
  <c r="F24" i="14"/>
  <c r="AG23" i="14"/>
  <c r="AF23" i="14"/>
  <c r="AE23" i="14"/>
  <c r="AD23" i="14"/>
  <c r="AC23" i="14"/>
  <c r="AB23" i="14"/>
  <c r="AA23" i="14"/>
  <c r="Z23" i="14"/>
  <c r="V23" i="14"/>
  <c r="X23" i="14" s="1"/>
  <c r="U23" i="14"/>
  <c r="W23" i="14" s="1"/>
  <c r="R23" i="14"/>
  <c r="I23" i="14"/>
  <c r="AG22" i="14"/>
  <c r="AF22" i="14"/>
  <c r="AE22" i="14"/>
  <c r="AD22" i="14"/>
  <c r="AC22" i="14"/>
  <c r="AB22" i="14"/>
  <c r="AA22" i="14"/>
  <c r="Z22" i="14"/>
  <c r="V22" i="14"/>
  <c r="X22" i="14" s="1"/>
  <c r="U22" i="14"/>
  <c r="W22" i="14" s="1"/>
  <c r="R22" i="14"/>
  <c r="I22" i="14"/>
  <c r="AG21" i="14"/>
  <c r="AF21" i="14"/>
  <c r="AE21" i="14"/>
  <c r="AD21" i="14"/>
  <c r="AC21" i="14"/>
  <c r="AB21" i="14"/>
  <c r="AA21" i="14"/>
  <c r="Z21" i="14"/>
  <c r="V21" i="14"/>
  <c r="X21" i="14" s="1"/>
  <c r="U21" i="14"/>
  <c r="W21" i="14" s="1"/>
  <c r="R21" i="14"/>
  <c r="I21" i="14"/>
  <c r="AG20" i="14"/>
  <c r="AF20" i="14"/>
  <c r="AE20" i="14"/>
  <c r="AD20" i="14"/>
  <c r="AC20" i="14"/>
  <c r="AB20" i="14"/>
  <c r="AA20" i="14"/>
  <c r="Z20" i="14"/>
  <c r="W20" i="14"/>
  <c r="V20" i="14"/>
  <c r="X20" i="14" s="1"/>
  <c r="U20" i="14"/>
  <c r="R20" i="14"/>
  <c r="I20" i="14"/>
  <c r="AG19" i="14"/>
  <c r="AF19" i="14"/>
  <c r="AE19" i="14"/>
  <c r="AD19" i="14"/>
  <c r="AC19" i="14"/>
  <c r="AB19" i="14"/>
  <c r="AA19" i="14"/>
  <c r="Z19" i="14"/>
  <c r="V19" i="14"/>
  <c r="X19" i="14" s="1"/>
  <c r="U19" i="14"/>
  <c r="W19" i="14" s="1"/>
  <c r="R19" i="14"/>
  <c r="I19" i="14"/>
  <c r="AG18" i="14"/>
  <c r="AF18" i="14"/>
  <c r="AE18" i="14"/>
  <c r="AD18" i="14"/>
  <c r="AC18" i="14"/>
  <c r="AB18" i="14"/>
  <c r="AA18" i="14"/>
  <c r="Z18" i="14"/>
  <c r="V18" i="14"/>
  <c r="X18" i="14" s="1"/>
  <c r="U18" i="14"/>
  <c r="W18" i="14" s="1"/>
  <c r="R18" i="14"/>
  <c r="I18" i="14"/>
  <c r="AG17" i="14"/>
  <c r="AF17" i="14"/>
  <c r="AE17" i="14"/>
  <c r="AD17" i="14"/>
  <c r="AC17" i="14"/>
  <c r="AB17" i="14"/>
  <c r="AA17" i="14"/>
  <c r="Z17" i="14"/>
  <c r="V17" i="14"/>
  <c r="X17" i="14" s="1"/>
  <c r="U17" i="14"/>
  <c r="W17" i="14" s="1"/>
  <c r="R17" i="14"/>
  <c r="AG16" i="14"/>
  <c r="AF16" i="14"/>
  <c r="AE16" i="14"/>
  <c r="AD16" i="14"/>
  <c r="AC16" i="14"/>
  <c r="AB16" i="14"/>
  <c r="AA16" i="14"/>
  <c r="Z16" i="14"/>
  <c r="V16" i="14"/>
  <c r="X16" i="14" s="1"/>
  <c r="U16" i="14"/>
  <c r="W16" i="14" s="1"/>
  <c r="R16" i="14"/>
  <c r="R24" i="14" s="1"/>
  <c r="L16" i="14"/>
  <c r="L17" i="14" s="1"/>
  <c r="L18" i="14" s="1"/>
  <c r="L19" i="14" s="1"/>
  <c r="L20" i="14" s="1"/>
  <c r="L21" i="14" s="1"/>
  <c r="L22" i="14" s="1"/>
  <c r="L23" i="14" s="1"/>
  <c r="I16" i="14"/>
  <c r="C16" i="14"/>
  <c r="C17" i="14" s="1"/>
  <c r="C18" i="14" s="1"/>
  <c r="C19" i="14" s="1"/>
  <c r="C20" i="14" s="1"/>
  <c r="C21" i="14" s="1"/>
  <c r="C22" i="14" s="1"/>
  <c r="C23" i="14" s="1"/>
  <c r="S13" i="14"/>
  <c r="Q13" i="14"/>
  <c r="P13" i="14"/>
  <c r="O13" i="14"/>
  <c r="J13" i="14"/>
  <c r="S1" i="14" s="1"/>
  <c r="I13" i="14"/>
  <c r="H13" i="14"/>
  <c r="G13" i="14"/>
  <c r="F13" i="14"/>
  <c r="AG12" i="14"/>
  <c r="AF12" i="14"/>
  <c r="AE12" i="14"/>
  <c r="AD12" i="14"/>
  <c r="AC12" i="14"/>
  <c r="AB12" i="14"/>
  <c r="AA12" i="14"/>
  <c r="Z12" i="14"/>
  <c r="V12" i="14"/>
  <c r="X12" i="14" s="1"/>
  <c r="U12" i="14"/>
  <c r="W12" i="14" s="1"/>
  <c r="R12" i="14"/>
  <c r="AG11" i="14"/>
  <c r="AF11" i="14"/>
  <c r="AE11" i="14"/>
  <c r="AD11" i="14"/>
  <c r="AC11" i="14"/>
  <c r="AB11" i="14"/>
  <c r="AA11" i="14"/>
  <c r="Z11" i="14"/>
  <c r="W11" i="14"/>
  <c r="V11" i="14"/>
  <c r="X11" i="14" s="1"/>
  <c r="U11" i="14"/>
  <c r="R11" i="14"/>
  <c r="AG10" i="14"/>
  <c r="AF10" i="14"/>
  <c r="AE10" i="14"/>
  <c r="AD10" i="14"/>
  <c r="AC10" i="14"/>
  <c r="AB10" i="14"/>
  <c r="AA10" i="14"/>
  <c r="Z10" i="14"/>
  <c r="V10" i="14"/>
  <c r="X10" i="14" s="1"/>
  <c r="U10" i="14"/>
  <c r="W10" i="14" s="1"/>
  <c r="R10" i="14"/>
  <c r="AG9" i="14"/>
  <c r="AF9" i="14"/>
  <c r="AE9" i="14"/>
  <c r="AD9" i="14"/>
  <c r="AC9" i="14"/>
  <c r="AB9" i="14"/>
  <c r="AA9" i="14"/>
  <c r="Z9" i="14"/>
  <c r="V9" i="14"/>
  <c r="X9" i="14" s="1"/>
  <c r="U9" i="14"/>
  <c r="W9" i="14" s="1"/>
  <c r="R9" i="14"/>
  <c r="AG8" i="14"/>
  <c r="AF8" i="14"/>
  <c r="AE8" i="14"/>
  <c r="AD8" i="14"/>
  <c r="AC8" i="14"/>
  <c r="AB8" i="14"/>
  <c r="AA8" i="14"/>
  <c r="Z8" i="14"/>
  <c r="V8" i="14"/>
  <c r="X8" i="14" s="1"/>
  <c r="U8" i="14"/>
  <c r="W8" i="14" s="1"/>
  <c r="R8" i="14"/>
  <c r="AG7" i="14"/>
  <c r="AF7" i="14"/>
  <c r="AE7" i="14"/>
  <c r="AD7" i="14"/>
  <c r="AC7" i="14"/>
  <c r="AB7" i="14"/>
  <c r="AA7" i="14"/>
  <c r="Z7" i="14"/>
  <c r="V7" i="14"/>
  <c r="X7" i="14" s="1"/>
  <c r="U7" i="14"/>
  <c r="W7" i="14" s="1"/>
  <c r="R7" i="14"/>
  <c r="AG6" i="14"/>
  <c r="AF6" i="14"/>
  <c r="AE6" i="14"/>
  <c r="AD6" i="14"/>
  <c r="AC6" i="14"/>
  <c r="AB6" i="14"/>
  <c r="AA6" i="14"/>
  <c r="Z6" i="14"/>
  <c r="V6" i="14"/>
  <c r="X6" i="14" s="1"/>
  <c r="U6" i="14"/>
  <c r="W6" i="14" s="1"/>
  <c r="R6" i="14"/>
  <c r="AG5" i="14"/>
  <c r="AF5" i="14"/>
  <c r="AE5" i="14"/>
  <c r="AD5" i="14"/>
  <c r="AC5" i="14"/>
  <c r="AB5" i="14"/>
  <c r="AA5" i="14"/>
  <c r="Z5" i="14"/>
  <c r="V5" i="14"/>
  <c r="X5" i="14" s="1"/>
  <c r="U5" i="14"/>
  <c r="W5" i="14" s="1"/>
  <c r="R5" i="14"/>
  <c r="AG4" i="14"/>
  <c r="AF4" i="14"/>
  <c r="AE4" i="14"/>
  <c r="AD4" i="14"/>
  <c r="AC4" i="14"/>
  <c r="AB4" i="14"/>
  <c r="AA4" i="14"/>
  <c r="Z4" i="14"/>
  <c r="W4" i="14"/>
  <c r="V4" i="14"/>
  <c r="X4" i="14" s="1"/>
  <c r="U4" i="14"/>
  <c r="R4" i="14"/>
  <c r="L4" i="14"/>
  <c r="L5" i="14" s="1"/>
  <c r="L6" i="14" s="1"/>
  <c r="L7" i="14" s="1"/>
  <c r="L8" i="14" s="1"/>
  <c r="L9" i="14" s="1"/>
  <c r="L10" i="14" s="1"/>
  <c r="L11" i="14" s="1"/>
  <c r="L12" i="14" s="1"/>
  <c r="C4" i="14"/>
  <c r="C5" i="14" s="1"/>
  <c r="C6" i="14" s="1"/>
  <c r="C7" i="14" s="1"/>
  <c r="C8" i="14" s="1"/>
  <c r="C9" i="14" s="1"/>
  <c r="C10" i="14" s="1"/>
  <c r="C11" i="14" s="1"/>
  <c r="C12" i="14" s="1"/>
  <c r="I42" i="14" l="1"/>
  <c r="R13" i="14"/>
  <c r="O1" i="14"/>
  <c r="P1" i="14"/>
  <c r="Q1" i="14"/>
  <c r="R42" i="14"/>
  <c r="P44" i="14"/>
  <c r="W1" i="14"/>
  <c r="S44" i="14"/>
  <c r="I24" i="14"/>
  <c r="I34" i="14"/>
  <c r="R34" i="14"/>
  <c r="G14" i="14"/>
  <c r="P14" i="14" s="1"/>
  <c r="G25" i="14" s="1"/>
  <c r="P25" i="14" s="1"/>
  <c r="G35" i="14" s="1"/>
  <c r="P35" i="14" s="1"/>
  <c r="G43" i="14" s="1"/>
  <c r="P43" i="14" s="1"/>
  <c r="X1" i="14"/>
  <c r="F14" i="14"/>
  <c r="O14" i="14" s="1"/>
  <c r="F25" i="14" s="1"/>
  <c r="O25" i="14" s="1"/>
  <c r="F35" i="14" s="1"/>
  <c r="O35" i="14" s="1"/>
  <c r="F43" i="14" s="1"/>
  <c r="O43" i="14" s="1"/>
  <c r="O44" i="14"/>
  <c r="H14" i="14"/>
  <c r="Q14" i="14" s="1"/>
  <c r="H25" i="14" s="1"/>
  <c r="Q25" i="14" s="1"/>
  <c r="H35" i="14" s="1"/>
  <c r="Q35" i="14" s="1"/>
  <c r="H43" i="14" s="1"/>
  <c r="Q43" i="14" s="1"/>
  <c r="I14" i="14"/>
  <c r="Q44" i="14"/>
  <c r="J14" i="14"/>
  <c r="S14" i="14" s="1"/>
  <c r="J25" i="14" s="1"/>
  <c r="S25" i="14" s="1"/>
  <c r="J35" i="14" s="1"/>
  <c r="S35" i="14" s="1"/>
  <c r="J43" i="14" s="1"/>
  <c r="S43" i="14" s="1"/>
  <c r="R1" i="14" l="1"/>
  <c r="T1" i="14"/>
  <c r="R47" i="14" s="1"/>
  <c r="R14" i="14"/>
  <c r="I25" i="14" s="1"/>
  <c r="R25" i="14" s="1"/>
  <c r="I35" i="14" s="1"/>
  <c r="R35" i="14" s="1"/>
  <c r="I43" i="14" s="1"/>
  <c r="R43" i="14" s="1"/>
  <c r="R44" i="14"/>
  <c r="R46" i="14"/>
</calcChain>
</file>

<file path=xl/sharedStrings.xml><?xml version="1.0" encoding="utf-8"?>
<sst xmlns="http://schemas.openxmlformats.org/spreadsheetml/2006/main" count="276" uniqueCount="174">
  <si>
    <t>GÜZ</t>
  </si>
  <si>
    <t>BAHAR</t>
  </si>
  <si>
    <t>T</t>
  </si>
  <si>
    <t>U</t>
  </si>
  <si>
    <t>K</t>
  </si>
  <si>
    <t>AKTS</t>
  </si>
  <si>
    <t>ISL101</t>
  </si>
  <si>
    <t>Muhasebe I</t>
  </si>
  <si>
    <t>ISL102</t>
  </si>
  <si>
    <t>Muhasebe II</t>
  </si>
  <si>
    <t>IKT101</t>
  </si>
  <si>
    <t>İktisada Giriş I</t>
  </si>
  <si>
    <t>IKT102</t>
  </si>
  <si>
    <t>İktisada Giriş II</t>
  </si>
  <si>
    <t>FOD101</t>
  </si>
  <si>
    <t>İşletmeciliğin Temelleri</t>
  </si>
  <si>
    <t>ISL104</t>
  </si>
  <si>
    <t>Yönetim ve Organizasyon</t>
  </si>
  <si>
    <t>Örgütsel Davranış</t>
  </si>
  <si>
    <t>FOD105</t>
  </si>
  <si>
    <t>Hukukun Temel Kavramları</t>
  </si>
  <si>
    <t>FOD104</t>
  </si>
  <si>
    <t>Temel Bilgisayar Uygulamaları</t>
  </si>
  <si>
    <t>UOD102</t>
  </si>
  <si>
    <t>Kariyer Planlama</t>
  </si>
  <si>
    <t>UOZTD1</t>
  </si>
  <si>
    <t>Türk Dili I</t>
  </si>
  <si>
    <t>UOZTD2</t>
  </si>
  <si>
    <t>Türk Dili II</t>
  </si>
  <si>
    <t>UOZYD1</t>
  </si>
  <si>
    <t>Yabancı Dil I</t>
  </si>
  <si>
    <t>UOZYD2</t>
  </si>
  <si>
    <t>Yabancı Dil II</t>
  </si>
  <si>
    <t>Sosyal Bilimlerde Araştırma Yöntemleri</t>
  </si>
  <si>
    <t>FOD201</t>
  </si>
  <si>
    <t>Yabancı Dil III</t>
  </si>
  <si>
    <t>FOD202</t>
  </si>
  <si>
    <t>Yabancı Dil IV</t>
  </si>
  <si>
    <t>UOZTA1</t>
  </si>
  <si>
    <t>Atatürk İlkeleri ve İnkılap Tarihi I</t>
  </si>
  <si>
    <t>UOZTA2</t>
  </si>
  <si>
    <t>Atatürk İlkeleri ve İnkılap Tarihi II</t>
  </si>
  <si>
    <t>Bölüm Seçmeli Ders III</t>
  </si>
  <si>
    <t>Bölüm Seçmeli Ders I</t>
  </si>
  <si>
    <t>Bölüm Seçmeli Ders IV</t>
  </si>
  <si>
    <t>Bölüm Seçmeli Ders II</t>
  </si>
  <si>
    <t>Fakülte Seçmeli Ders II</t>
  </si>
  <si>
    <t>Fakülte Seçmeli Ders I</t>
  </si>
  <si>
    <t>Üniversite Seçmeli Ders</t>
  </si>
  <si>
    <t>Bölüm Seçmeli Ders V</t>
  </si>
  <si>
    <t>Bölüm Seçmeli Ders VI</t>
  </si>
  <si>
    <t>Bölüm Seçmeli Ders VIII</t>
  </si>
  <si>
    <t>Fakülte Seçmeli Ders III</t>
  </si>
  <si>
    <t>Fakülte Seçmeli Ders IV</t>
  </si>
  <si>
    <t>FOD</t>
  </si>
  <si>
    <t>IKT</t>
  </si>
  <si>
    <t>ISL</t>
  </si>
  <si>
    <t>UOD</t>
  </si>
  <si>
    <t>UOZ</t>
  </si>
  <si>
    <t>USD</t>
  </si>
  <si>
    <t>GENEL TOPLAM &gt;&gt;</t>
  </si>
  <si>
    <t>bölüm</t>
  </si>
  <si>
    <t>fakülte</t>
  </si>
  <si>
    <t>üniversite</t>
  </si>
  <si>
    <t>STAJ</t>
  </si>
  <si>
    <t>YY</t>
  </si>
  <si>
    <t>No</t>
  </si>
  <si>
    <t>Ders Kodu</t>
  </si>
  <si>
    <t>Ders Adı</t>
  </si>
  <si>
    <t>L</t>
  </si>
  <si>
    <t>1.SINIF</t>
  </si>
  <si>
    <t>1. Yarıyıl</t>
  </si>
  <si>
    <t>2. Yarıyıl</t>
  </si>
  <si>
    <t xml:space="preserve">Yarıyıl Toplam </t>
  </si>
  <si>
    <t xml:space="preserve">Birikimli Toplam </t>
  </si>
  <si>
    <t>2.SINIF</t>
  </si>
  <si>
    <t>3. Yarıyıl</t>
  </si>
  <si>
    <t>4. Yarıyıl</t>
  </si>
  <si>
    <t>3.SINIF</t>
  </si>
  <si>
    <t>5. Yarıyıl</t>
  </si>
  <si>
    <t>6. Yarıyıl</t>
  </si>
  <si>
    <t>IIS356</t>
  </si>
  <si>
    <t>IIS355</t>
  </si>
  <si>
    <t>USD352</t>
  </si>
  <si>
    <t>4.SINIF</t>
  </si>
  <si>
    <t>7. Yarıyıl</t>
  </si>
  <si>
    <t>8. Yarıyıl</t>
  </si>
  <si>
    <t>IIS455</t>
  </si>
  <si>
    <t>IIS456</t>
  </si>
  <si>
    <t xml:space="preserve">Birikimli ve GENEL TOPLAM </t>
  </si>
  <si>
    <t>Seçmeli Dersler AKTS Genel Toplamı &gt;&gt;</t>
  </si>
  <si>
    <t>Seçmeli Dersler AKTS Genel Oranı &gt;&gt;</t>
  </si>
  <si>
    <t>KISALTMALAR ve AÇIKLAMALAR</t>
  </si>
  <si>
    <t>Teorik Ders Saati</t>
  </si>
  <si>
    <t>İktisat Bölümü Zorunlu Dersleri</t>
  </si>
  <si>
    <t>Uygulamalı Ders Saati</t>
  </si>
  <si>
    <t>IIS</t>
  </si>
  <si>
    <t>Fakülte Seçmeli Dersleri</t>
  </si>
  <si>
    <t>Avrupa Kredi Transfer Sistemi</t>
  </si>
  <si>
    <t>İktisadi ve İdari Bilimler Fakültesi Ortak Zorunlu Dersleri</t>
  </si>
  <si>
    <t>Üniversite Ortak Dersleri</t>
  </si>
  <si>
    <t>Üniversite Ortak Zorunlu Dersleri</t>
  </si>
  <si>
    <t>Üniversite Seçmeli Dersleri</t>
  </si>
  <si>
    <t>İşletme Bölümü Zorunlu Dersleri</t>
  </si>
  <si>
    <t>İdare Hukuku ve İdari Yargı</t>
  </si>
  <si>
    <t>ERZURUM TEKNİK ÜNİVERSİTESİ - İKTİSADİ VE İDARİ BİLİMLER FAKÜLTESİ
SAĞLIK YÖNETİMİ BÖLÜMÜ - 2023 LİSANS MÜFREDATI</t>
  </si>
  <si>
    <t>SAY101</t>
  </si>
  <si>
    <t>SAY102</t>
  </si>
  <si>
    <t>Tıbbi Dokümantasyon</t>
  </si>
  <si>
    <t>SAY103</t>
  </si>
  <si>
    <t>SAY104</t>
  </si>
  <si>
    <t>SAY105</t>
  </si>
  <si>
    <t>Tıbbi Terminoloji</t>
  </si>
  <si>
    <t>SAY201</t>
  </si>
  <si>
    <t>Sağlık Kurumları Yönetimi I</t>
  </si>
  <si>
    <t>SAY202</t>
  </si>
  <si>
    <t>Sağlık Kurumları Yönetimi II</t>
  </si>
  <si>
    <t>SAY203</t>
  </si>
  <si>
    <t>Sağlık Hukuku</t>
  </si>
  <si>
    <t>SAY204</t>
  </si>
  <si>
    <t>Sağlık Ekonomisi</t>
  </si>
  <si>
    <t>SAY205</t>
  </si>
  <si>
    <t>Sağlık İletişimi</t>
  </si>
  <si>
    <t>SAY206</t>
  </si>
  <si>
    <t>Sağlık Sosyolojisi</t>
  </si>
  <si>
    <t>SAY207</t>
  </si>
  <si>
    <t>Sağlık Kurumlarında Finansal Yönetim</t>
  </si>
  <si>
    <t>SAY208</t>
  </si>
  <si>
    <t>SAY209</t>
  </si>
  <si>
    <t>SAY210</t>
  </si>
  <si>
    <t>SAY211</t>
  </si>
  <si>
    <t>SAY212</t>
  </si>
  <si>
    <t>İleri Araştırma Yöntemleri</t>
  </si>
  <si>
    <t>SAY303</t>
  </si>
  <si>
    <t>SAY302</t>
  </si>
  <si>
    <t>Sağlık Politikaları</t>
  </si>
  <si>
    <t>SAY305</t>
  </si>
  <si>
    <t>Hastane Yönetimi</t>
  </si>
  <si>
    <t>SAY304</t>
  </si>
  <si>
    <t>Sağlık Kurumlarında Üretim Yönetimi</t>
  </si>
  <si>
    <t>SAY307</t>
  </si>
  <si>
    <t>SAY306</t>
  </si>
  <si>
    <t>Sağlık Kurumlarında Pazarlama</t>
  </si>
  <si>
    <t>Sağlık Kurumlarında İnsan Kaynakları Yönetimi</t>
  </si>
  <si>
    <t>SAYS352</t>
  </si>
  <si>
    <t xml:space="preserve">SAYS351 </t>
  </si>
  <si>
    <t>SAYS354</t>
  </si>
  <si>
    <t>SAYS353</t>
  </si>
  <si>
    <t>SAY401</t>
  </si>
  <si>
    <t>SAY402</t>
  </si>
  <si>
    <t>SAY403</t>
  </si>
  <si>
    <t>Sağlık Kurumlarında Kalite Yönetimi</t>
  </si>
  <si>
    <t>SAY404</t>
  </si>
  <si>
    <t>SAYS451</t>
  </si>
  <si>
    <t>SAYS452</t>
  </si>
  <si>
    <t>Bölüm Seçmeli Ders VII</t>
  </si>
  <si>
    <t>SAYS453</t>
  </si>
  <si>
    <t>SAYS454</t>
  </si>
  <si>
    <t>Laboratuvar Ders Saati</t>
  </si>
  <si>
    <t>Kredi</t>
  </si>
  <si>
    <t>SAY</t>
  </si>
  <si>
    <t>Sağlık Yönetimi Bölümü Zorunlu Dersleri</t>
  </si>
  <si>
    <t>SAYS</t>
  </si>
  <si>
    <t>Sağlık Yönetimi Bölümü Seçmeli Dersleri</t>
  </si>
  <si>
    <t>SAY301</t>
  </si>
  <si>
    <t>Sağlık Etiği</t>
  </si>
  <si>
    <t>Sağlığın Geliştirilmesi ve Proje Yönetimi</t>
  </si>
  <si>
    <t>Bitirme Projesi</t>
  </si>
  <si>
    <t>Türkiye'de Sağlık Hizmetlerinin Tarihsel Gelişimi</t>
  </si>
  <si>
    <t>Girişimcilik ve Yenilik</t>
  </si>
  <si>
    <t>İşletmede Mesleki Eğitim</t>
  </si>
  <si>
    <t>Mesleki Uygulama</t>
  </si>
  <si>
    <t>Türk Sağlık Sistemi</t>
  </si>
  <si>
    <t>Mesleki Oryantasyon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</si>
</sst>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0"/>
      <color rgb="FFC00000"/>
      <name val="Arial Narrow"/>
    </font>
    <font>
      <b/>
      <sz val="11"/>
      <color rgb="FFC00000"/>
      <name val="Arial Narrow"/>
    </font>
    <font>
      <b/>
      <sz val="11"/>
      <color theme="1"/>
      <name val="Arial Narrow"/>
    </font>
    <font>
      <b/>
      <sz val="11"/>
      <color rgb="FF0000FF"/>
      <name val="Arial Narrow"/>
    </font>
    <font>
      <sz val="11"/>
      <color theme="1"/>
      <name val="Calibri"/>
    </font>
    <font>
      <b/>
      <sz val="11"/>
      <color rgb="FF0070C0"/>
      <name val="Arial Narrow"/>
    </font>
    <font>
      <b/>
      <sz val="9"/>
      <color theme="1"/>
      <name val="Arial Narrow"/>
    </font>
    <font>
      <b/>
      <sz val="9"/>
      <color rgb="FFC00000"/>
      <name val="Arial Narrow"/>
    </font>
    <font>
      <b/>
      <sz val="9"/>
      <color rgb="FF0000FF"/>
      <name val="Arial Narrow"/>
    </font>
    <font>
      <sz val="9"/>
      <color theme="1"/>
      <name val="Arial Narrow"/>
    </font>
    <font>
      <sz val="11"/>
      <name val="Arial"/>
    </font>
    <font>
      <sz val="9"/>
      <color rgb="FFC00000"/>
      <name val="Arial Narrow"/>
    </font>
    <font>
      <sz val="11"/>
      <color theme="1"/>
      <name val="Arial Narrow"/>
    </font>
    <font>
      <b/>
      <sz val="11"/>
      <color rgb="FF000000"/>
      <name val="Arial Narrow"/>
    </font>
    <font>
      <sz val="10"/>
      <color rgb="FFC00000"/>
      <name val="Arial Narrow"/>
    </font>
    <font>
      <sz val="11"/>
      <name val="Calibri"/>
    </font>
    <font>
      <b/>
      <sz val="9"/>
      <name val="Arial"/>
    </font>
    <font>
      <sz val="9"/>
      <name val="Arial"/>
    </font>
    <font>
      <sz val="10"/>
      <color theme="1"/>
      <name val="Calibri"/>
    </font>
    <font>
      <b/>
      <sz val="9"/>
      <name val="Arial"/>
      <family val="2"/>
      <charset val="162"/>
    </font>
    <font>
      <b/>
      <sz val="11"/>
      <color rgb="FF7A0000"/>
      <name val="Arial Narrow"/>
      <family val="2"/>
      <charset val="162"/>
    </font>
    <font>
      <b/>
      <sz val="11"/>
      <color rgb="FFC00000"/>
      <name val="Arial Narrow"/>
      <family val="2"/>
      <charset val="162"/>
    </font>
    <font>
      <b/>
      <sz val="9"/>
      <color rgb="FFC00000"/>
      <name val="Arial Narrow"/>
      <family val="2"/>
      <charset val="162"/>
    </font>
    <font>
      <b/>
      <sz val="10"/>
      <color rgb="FFC00000"/>
      <name val="Arial Narrow"/>
      <family val="2"/>
      <charset val="162"/>
    </font>
    <font>
      <b/>
      <sz val="11"/>
      <color rgb="FFC00000"/>
      <name val="Arial"/>
      <family val="2"/>
      <charset val="162"/>
    </font>
    <font>
      <sz val="9"/>
      <name val="Arial Narrow"/>
      <family val="2"/>
      <charset val="162"/>
    </font>
    <font>
      <b/>
      <sz val="9"/>
      <color rgb="FF0000FF"/>
      <name val="Arial Narrow"/>
      <family val="2"/>
      <charset val="162"/>
    </font>
    <font>
      <sz val="9"/>
      <color rgb="FF000000"/>
      <name val="Arial Narrow"/>
      <family val="2"/>
      <charset val="162"/>
    </font>
    <font>
      <sz val="9"/>
      <color theme="1"/>
      <name val="Arial Narrow"/>
      <family val="2"/>
      <charset val="162"/>
    </font>
    <font>
      <b/>
      <sz val="11"/>
      <color theme="1"/>
      <name val="Arial"/>
      <family val="2"/>
      <charset val="162"/>
    </font>
    <font>
      <sz val="11"/>
      <color rgb="FFC00000"/>
      <name val="Arial"/>
      <family val="2"/>
      <charset val="162"/>
    </font>
    <font>
      <sz val="9"/>
      <name val="Arial"/>
      <family val="2"/>
      <charset val="162"/>
    </font>
  </fonts>
  <fills count="20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D0CECE"/>
        <bgColor rgb="FFD0CECE"/>
      </patternFill>
    </fill>
    <fill>
      <patternFill patternType="solid">
        <fgColor rgb="FF9FC5E8"/>
        <bgColor rgb="FF9FC5E8"/>
      </patternFill>
    </fill>
    <fill>
      <patternFill patternType="solid">
        <fgColor rgb="FFFFE696"/>
        <bgColor rgb="FFFFFF00"/>
      </patternFill>
    </fill>
    <fill>
      <patternFill patternType="solid">
        <fgColor theme="7" tint="0.59999389629810485"/>
        <bgColor rgb="FFFFE598"/>
      </patternFill>
    </fill>
    <fill>
      <patternFill patternType="solid">
        <fgColor rgb="FFAFEAFF"/>
        <bgColor rgb="FFBDD6EE"/>
      </patternFill>
    </fill>
    <fill>
      <patternFill patternType="solid">
        <fgColor theme="5" tint="0.59999389629810485"/>
        <bgColor rgb="FFFBE4D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696"/>
        <bgColor indexed="64"/>
      </patternFill>
    </fill>
    <fill>
      <patternFill patternType="solid">
        <fgColor rgb="FFFFE696"/>
        <bgColor rgb="FFFFD966"/>
      </patternFill>
    </fill>
    <fill>
      <patternFill patternType="solid">
        <fgColor theme="7" tint="0.59999389629810485"/>
        <bgColor rgb="FFFFD966"/>
      </patternFill>
    </fill>
    <fill>
      <patternFill patternType="solid">
        <fgColor theme="4" tint="0.39997558519241921"/>
        <bgColor rgb="FF9FC5E8"/>
      </patternFill>
    </fill>
  </fills>
  <borders count="6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9" fontId="7" fillId="2" borderId="0" xfId="1" applyNumberFormat="1" applyFont="1" applyFill="1" applyAlignment="1">
      <alignment horizontal="right" vertical="center"/>
    </xf>
    <xf numFmtId="0" fontId="27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9" fillId="0" borderId="19" xfId="0" applyFont="1" applyBorder="1" applyAlignment="1">
      <alignment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0" fontId="29" fillId="10" borderId="10" xfId="0" applyFont="1" applyFill="1" applyBorder="1" applyAlignment="1">
      <alignment vertical="center" wrapText="1"/>
    </xf>
    <xf numFmtId="0" fontId="29" fillId="10" borderId="10" xfId="0" applyFont="1" applyFill="1" applyBorder="1" applyAlignment="1">
      <alignment horizontal="center" vertical="center" wrapText="1"/>
    </xf>
    <xf numFmtId="0" fontId="29" fillId="11" borderId="10" xfId="0" applyFont="1" applyFill="1" applyBorder="1" applyAlignment="1">
      <alignment vertical="center" wrapText="1"/>
    </xf>
    <xf numFmtId="0" fontId="29" fillId="11" borderId="10" xfId="0" applyFont="1" applyFill="1" applyBorder="1" applyAlignment="1">
      <alignment horizontal="center" vertical="center" wrapText="1"/>
    </xf>
    <xf numFmtId="0" fontId="29" fillId="12" borderId="10" xfId="0" applyFont="1" applyFill="1" applyBorder="1" applyAlignment="1">
      <alignment vertical="center" wrapText="1"/>
    </xf>
    <xf numFmtId="0" fontId="29" fillId="12" borderId="10" xfId="0" applyFont="1" applyFill="1" applyBorder="1" applyAlignment="1">
      <alignment horizontal="center" vertical="center" wrapText="1"/>
    </xf>
    <xf numFmtId="0" fontId="29" fillId="13" borderId="10" xfId="0" applyFont="1" applyFill="1" applyBorder="1" applyAlignment="1">
      <alignment vertical="center" wrapText="1"/>
    </xf>
    <xf numFmtId="0" fontId="29" fillId="13" borderId="10" xfId="0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29" fillId="0" borderId="10" xfId="0" applyFont="1" applyFill="1" applyBorder="1" applyAlignment="1">
      <alignment vertical="center" wrapText="1"/>
    </xf>
    <xf numFmtId="0" fontId="29" fillId="14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vertical="center" wrapText="1"/>
    </xf>
    <xf numFmtId="0" fontId="29" fillId="15" borderId="10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4" fillId="7" borderId="15" xfId="1" applyFont="1" applyFill="1" applyBorder="1" applyAlignment="1">
      <alignment horizontal="center" vertical="center"/>
    </xf>
    <xf numFmtId="0" fontId="8" fillId="7" borderId="16" xfId="1" applyFont="1" applyFill="1" applyBorder="1" applyAlignment="1">
      <alignment vertical="center"/>
    </xf>
    <xf numFmtId="0" fontId="8" fillId="7" borderId="16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vertical="center"/>
    </xf>
    <xf numFmtId="0" fontId="8" fillId="3" borderId="14" xfId="1" applyFont="1" applyFill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8" xfId="1" applyFont="1" applyBorder="1" applyAlignment="1">
      <alignment horizontal="right" vertical="center"/>
    </xf>
    <xf numFmtId="0" fontId="8" fillId="0" borderId="9" xfId="1" applyFont="1" applyBorder="1" applyAlignment="1">
      <alignment horizontal="center" vertical="center"/>
    </xf>
    <xf numFmtId="0" fontId="31" fillId="0" borderId="0" xfId="1" applyFont="1" applyAlignment="1">
      <alignment vertical="center"/>
    </xf>
    <xf numFmtId="0" fontId="24" fillId="10" borderId="5" xfId="1" applyFont="1" applyFill="1" applyBorder="1" applyAlignment="1">
      <alignment horizontal="center" vertical="center"/>
    </xf>
    <xf numFmtId="0" fontId="11" fillId="10" borderId="1" xfId="1" applyFont="1" applyFill="1" applyBorder="1" applyAlignment="1">
      <alignment horizontal="center" vertical="center"/>
    </xf>
    <xf numFmtId="0" fontId="8" fillId="10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vertical="center"/>
    </xf>
    <xf numFmtId="0" fontId="8" fillId="3" borderId="1" xfId="1" applyFont="1" applyFill="1" applyBorder="1" applyAlignment="1">
      <alignment horizontal="right" vertical="center"/>
    </xf>
    <xf numFmtId="0" fontId="8" fillId="3" borderId="1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21" fillId="4" borderId="26" xfId="1" applyFont="1" applyFill="1" applyBorder="1" applyAlignment="1">
      <alignment vertical="center"/>
    </xf>
    <xf numFmtId="0" fontId="17" fillId="4" borderId="27" xfId="1" applyFont="1" applyFill="1" applyBorder="1" applyAlignment="1">
      <alignment vertical="center"/>
    </xf>
    <xf numFmtId="0" fontId="17" fillId="19" borderId="27" xfId="1" applyFont="1" applyFill="1" applyBorder="1" applyAlignment="1">
      <alignment vertical="center"/>
    </xf>
    <xf numFmtId="0" fontId="17" fillId="11" borderId="28" xfId="1" applyFont="1" applyFill="1" applyBorder="1" applyAlignment="1">
      <alignment vertical="center"/>
    </xf>
    <xf numFmtId="0" fontId="18" fillId="17" borderId="21" xfId="1" applyFont="1" applyFill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8" fillId="17" borderId="0" xfId="1" applyFont="1" applyFill="1" applyBorder="1" applyAlignment="1">
      <alignment vertical="center"/>
    </xf>
    <xf numFmtId="0" fontId="17" fillId="0" borderId="22" xfId="1" applyFont="1" applyBorder="1" applyAlignment="1">
      <alignment vertical="center"/>
    </xf>
    <xf numFmtId="0" fontId="33" fillId="0" borderId="0" xfId="1" applyFont="1" applyBorder="1" applyAlignment="1">
      <alignment vertical="center"/>
    </xf>
    <xf numFmtId="0" fontId="21" fillId="17" borderId="0" xfId="1" applyFont="1" applyFill="1" applyBorder="1" applyAlignment="1">
      <alignment vertical="center"/>
    </xf>
    <xf numFmtId="0" fontId="21" fillId="18" borderId="21" xfId="1" applyFont="1" applyFill="1" applyBorder="1" applyAlignment="1">
      <alignment vertical="center"/>
    </xf>
    <xf numFmtId="0" fontId="21" fillId="17" borderId="21" xfId="1" applyFont="1" applyFill="1" applyBorder="1" applyAlignment="1">
      <alignment vertical="center"/>
    </xf>
    <xf numFmtId="0" fontId="18" fillId="18" borderId="21" xfId="1" applyFont="1" applyFill="1" applyBorder="1" applyAlignment="1">
      <alignment vertical="center"/>
    </xf>
    <xf numFmtId="0" fontId="18" fillId="18" borderId="23" xfId="1" applyFont="1" applyFill="1" applyBorder="1" applyAlignment="1">
      <alignment vertical="center"/>
    </xf>
    <xf numFmtId="0" fontId="19" fillId="0" borderId="24" xfId="1" applyFont="1" applyBorder="1" applyAlignment="1">
      <alignment vertical="center"/>
    </xf>
    <xf numFmtId="0" fontId="17" fillId="0" borderId="24" xfId="1" applyFont="1" applyBorder="1" applyAlignment="1">
      <alignment vertical="center"/>
    </xf>
    <xf numFmtId="0" fontId="18" fillId="17" borderId="24" xfId="1" applyFont="1" applyFill="1" applyBorder="1" applyAlignment="1">
      <alignment vertical="center"/>
    </xf>
    <xf numFmtId="0" fontId="17" fillId="0" borderId="25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8" fillId="7" borderId="33" xfId="1" applyFont="1" applyFill="1" applyBorder="1" applyAlignment="1">
      <alignment vertical="center"/>
    </xf>
    <xf numFmtId="0" fontId="8" fillId="7" borderId="33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4" fillId="15" borderId="10" xfId="1" applyFont="1" applyFill="1" applyBorder="1" applyAlignment="1">
      <alignment horizontal="center" vertical="center"/>
    </xf>
    <xf numFmtId="0" fontId="11" fillId="15" borderId="10" xfId="1" applyFont="1" applyFill="1" applyBorder="1" applyAlignment="1">
      <alignment horizontal="center" vertical="center"/>
    </xf>
    <xf numFmtId="0" fontId="8" fillId="15" borderId="10" xfId="1" applyFont="1" applyFill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8" fillId="0" borderId="24" xfId="1" applyFont="1" applyBorder="1" applyAlignment="1">
      <alignment vertical="center"/>
    </xf>
    <xf numFmtId="0" fontId="8" fillId="0" borderId="38" xfId="1" applyFont="1" applyBorder="1" applyAlignment="1">
      <alignment horizontal="right" vertical="center"/>
    </xf>
    <xf numFmtId="0" fontId="8" fillId="0" borderId="39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8" fillId="5" borderId="42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8" fillId="5" borderId="51" xfId="1" applyFont="1" applyFill="1" applyBorder="1" applyAlignment="1">
      <alignment horizontal="center" vertical="center"/>
    </xf>
    <xf numFmtId="0" fontId="24" fillId="7" borderId="33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3" borderId="44" xfId="1" applyFont="1" applyFill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0" fillId="0" borderId="52" xfId="1" applyFont="1" applyBorder="1" applyAlignment="1">
      <alignment horizontal="center" vertical="center"/>
    </xf>
    <xf numFmtId="0" fontId="10" fillId="10" borderId="44" xfId="1" applyFont="1" applyFill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15" borderId="35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1" fontId="23" fillId="0" borderId="15" xfId="1" applyNumberFormat="1" applyFont="1" applyBorder="1" applyAlignment="1">
      <alignment horizontal="center" vertical="center"/>
    </xf>
    <xf numFmtId="1" fontId="23" fillId="0" borderId="16" xfId="1" applyNumberFormat="1" applyFont="1" applyBorder="1" applyAlignment="1">
      <alignment horizontal="center" vertical="center"/>
    </xf>
    <xf numFmtId="1" fontId="23" fillId="5" borderId="16" xfId="1" applyNumberFormat="1" applyFont="1" applyFill="1" applyBorder="1" applyAlignment="1">
      <alignment horizontal="center" vertical="center"/>
    </xf>
    <xf numFmtId="1" fontId="5" fillId="5" borderId="17" xfId="1" applyNumberFormat="1" applyFont="1" applyFill="1" applyBorder="1" applyAlignment="1">
      <alignment horizontal="center" vertical="center"/>
    </xf>
    <xf numFmtId="0" fontId="8" fillId="6" borderId="15" xfId="1" applyFont="1" applyFill="1" applyBorder="1" applyAlignment="1">
      <alignment horizontal="center" vertical="center"/>
    </xf>
    <xf numFmtId="0" fontId="24" fillId="6" borderId="16" xfId="1" applyFont="1" applyFill="1" applyBorder="1" applyAlignment="1">
      <alignment horizontal="center" vertical="center"/>
    </xf>
    <xf numFmtId="0" fontId="8" fillId="6" borderId="16" xfId="1" applyFont="1" applyFill="1" applyBorder="1" applyAlignment="1">
      <alignment vertical="center"/>
    </xf>
    <xf numFmtId="0" fontId="8" fillId="6" borderId="16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1" fontId="23" fillId="0" borderId="32" xfId="1" applyNumberFormat="1" applyFont="1" applyBorder="1" applyAlignment="1">
      <alignment horizontal="center" vertical="center"/>
    </xf>
    <xf numFmtId="1" fontId="23" fillId="5" borderId="32" xfId="1" applyNumberFormat="1" applyFont="1" applyFill="1" applyBorder="1" applyAlignment="1">
      <alignment horizontal="center" vertical="center"/>
    </xf>
    <xf numFmtId="1" fontId="5" fillId="5" borderId="32" xfId="1" applyNumberFormat="1" applyFont="1" applyFill="1" applyBorder="1" applyAlignment="1">
      <alignment horizontal="center" vertical="center"/>
    </xf>
    <xf numFmtId="0" fontId="10" fillId="7" borderId="54" xfId="1" applyFont="1" applyFill="1" applyBorder="1" applyAlignment="1">
      <alignment horizontal="center" vertical="center"/>
    </xf>
    <xf numFmtId="0" fontId="28" fillId="0" borderId="55" xfId="1" applyFont="1" applyBorder="1" applyAlignment="1">
      <alignment horizontal="center" vertical="center"/>
    </xf>
    <xf numFmtId="0" fontId="8" fillId="5" borderId="56" xfId="1" applyFont="1" applyFill="1" applyBorder="1" applyAlignment="1">
      <alignment horizontal="center" vertical="center"/>
    </xf>
    <xf numFmtId="0" fontId="10" fillId="0" borderId="44" xfId="1" applyFont="1" applyFill="1" applyBorder="1" applyAlignment="1">
      <alignment horizontal="center" vertical="center"/>
    </xf>
    <xf numFmtId="0" fontId="10" fillId="0" borderId="45" xfId="1" applyFont="1" applyFill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1" fontId="23" fillId="5" borderId="5" xfId="1" applyNumberFormat="1" applyFont="1" applyFill="1" applyBorder="1" applyAlignment="1">
      <alignment horizontal="right" vertical="center"/>
    </xf>
    <xf numFmtId="0" fontId="32" fillId="16" borderId="1" xfId="1" applyFont="1" applyFill="1" applyBorder="1" applyAlignment="1">
      <alignment vertical="center"/>
    </xf>
    <xf numFmtId="2" fontId="23" fillId="5" borderId="5" xfId="1" applyNumberFormat="1" applyFont="1" applyFill="1" applyBorder="1" applyAlignment="1">
      <alignment horizontal="right" vertical="center"/>
    </xf>
    <xf numFmtId="0" fontId="25" fillId="0" borderId="41" xfId="1" applyFont="1" applyBorder="1" applyAlignment="1">
      <alignment horizontal="center" vertical="center" textRotation="90"/>
    </xf>
    <xf numFmtId="0" fontId="26" fillId="0" borderId="43" xfId="1" applyFont="1" applyBorder="1" applyAlignment="1">
      <alignment vertical="center"/>
    </xf>
    <xf numFmtId="0" fontId="26" fillId="0" borderId="46" xfId="1" applyFont="1" applyBorder="1" applyAlignment="1">
      <alignment vertical="center"/>
    </xf>
    <xf numFmtId="0" fontId="8" fillId="8" borderId="3" xfId="1" applyFont="1" applyFill="1" applyBorder="1" applyAlignment="1">
      <alignment horizontal="center" vertical="center" textRotation="90"/>
    </xf>
    <xf numFmtId="0" fontId="12" fillId="9" borderId="4" xfId="1" applyFont="1" applyFill="1" applyBorder="1" applyAlignment="1">
      <alignment vertical="center"/>
    </xf>
    <xf numFmtId="0" fontId="12" fillId="9" borderId="47" xfId="1" applyFont="1" applyFill="1" applyBorder="1" applyAlignment="1">
      <alignment vertical="center"/>
    </xf>
    <xf numFmtId="0" fontId="8" fillId="8" borderId="57" xfId="1" applyFont="1" applyFill="1" applyBorder="1" applyAlignment="1">
      <alignment horizontal="center" vertical="center" textRotation="90"/>
    </xf>
    <xf numFmtId="0" fontId="12" fillId="9" borderId="58" xfId="1" applyFont="1" applyFill="1" applyBorder="1" applyAlignment="1">
      <alignment vertical="center"/>
    </xf>
    <xf numFmtId="0" fontId="12" fillId="9" borderId="53" xfId="1" applyFont="1" applyFill="1" applyBorder="1" applyAlignment="1">
      <alignment vertical="center"/>
    </xf>
    <xf numFmtId="0" fontId="12" fillId="9" borderId="20" xfId="1" applyFont="1" applyFill="1" applyBorder="1" applyAlignment="1">
      <alignment vertical="center"/>
    </xf>
    <xf numFmtId="0" fontId="8" fillId="8" borderId="59" xfId="1" applyFont="1" applyFill="1" applyBorder="1" applyAlignment="1">
      <alignment horizontal="center" vertical="center" textRotation="90"/>
    </xf>
    <xf numFmtId="0" fontId="12" fillId="9" borderId="21" xfId="1" applyFont="1" applyFill="1" applyBorder="1" applyAlignment="1">
      <alignment vertical="center"/>
    </xf>
    <xf numFmtId="0" fontId="22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8" fillId="8" borderId="18" xfId="1" applyFont="1" applyFill="1" applyBorder="1" applyAlignment="1">
      <alignment horizontal="center" vertical="center" textRotation="90"/>
    </xf>
    <xf numFmtId="0" fontId="25" fillId="0" borderId="21" xfId="1" applyFont="1" applyBorder="1" applyAlignment="1">
      <alignment horizontal="center" vertical="center" textRotation="90"/>
    </xf>
    <xf numFmtId="0" fontId="26" fillId="0" borderId="21" xfId="1" applyFont="1" applyBorder="1" applyAlignment="1">
      <alignment vertical="center"/>
    </xf>
  </cellXfs>
  <cellStyles count="2">
    <cellStyle name="Normal" xfId="0" builtinId="0"/>
    <cellStyle name="Normal 2" xfId="1" xr:uid="{E37600BE-9F20-4EC7-A988-A2F706E8B436}"/>
  </cellStyles>
  <dxfs count="56"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colors>
    <mruColors>
      <color rgb="FFAFEAFF"/>
      <color rgb="FFFF5757"/>
      <color rgb="FFAFEBFF"/>
      <color rgb="FF7DDDFF"/>
      <color rgb="FFFFE696"/>
      <color rgb="FFF5B4FA"/>
      <color rgb="FF69D4ED"/>
      <color rgb="FF7A0000"/>
      <color rgb="FF9966FF"/>
      <color rgb="FF7F3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06C2-F8DF-4049-A6F3-DE0A40AF824E}">
  <sheetPr>
    <tabColor rgb="FF9966FF"/>
    <pageSetUpPr fitToPage="1"/>
  </sheetPr>
  <dimension ref="A1:AK982"/>
  <sheetViews>
    <sheetView showGridLines="0" tabSelected="1" zoomScaleNormal="10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N38" sqref="N38"/>
    </sheetView>
  </sheetViews>
  <sheetFormatPr defaultColWidth="14.42578125" defaultRowHeight="15" customHeight="1" x14ac:dyDescent="0.25"/>
  <cols>
    <col min="1" max="3" width="2.7109375" style="31" customWidth="1"/>
    <col min="4" max="4" width="8" style="31" customWidth="1"/>
    <col min="5" max="5" width="33.42578125" style="31" customWidth="1"/>
    <col min="6" max="8" width="3.7109375" style="31" customWidth="1"/>
    <col min="9" max="10" width="4.42578125" style="31" customWidth="1"/>
    <col min="11" max="12" width="2.7109375" style="31" customWidth="1"/>
    <col min="13" max="13" width="10.5703125" style="31" customWidth="1"/>
    <col min="14" max="14" width="30.42578125" style="31" bestFit="1" customWidth="1"/>
    <col min="15" max="15" width="4.140625" style="31" customWidth="1"/>
    <col min="16" max="17" width="3.7109375" style="31" customWidth="1"/>
    <col min="18" max="19" width="4.42578125" style="31" customWidth="1"/>
    <col min="20" max="20" width="6.42578125" style="31" customWidth="1"/>
    <col min="21" max="33" width="6.42578125" style="31" hidden="1" customWidth="1"/>
    <col min="34" max="34" width="6.42578125" style="31" customWidth="1"/>
    <col min="35" max="16384" width="14.42578125" style="31"/>
  </cols>
  <sheetData>
    <row r="1" spans="1:34" ht="34.5" customHeight="1" thickBot="1" x14ac:dyDescent="0.3">
      <c r="A1" s="29"/>
      <c r="B1" s="172" t="s">
        <v>105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" t="s">
        <v>60</v>
      </c>
      <c r="O1" s="140">
        <f>+F13+O13+F24+O24+F34+O34+F42+O42</f>
        <v>163</v>
      </c>
      <c r="P1" s="140">
        <f>+G13+P13+G24+P24+G34+P34+G42+P42</f>
        <v>32</v>
      </c>
      <c r="Q1" s="140">
        <f>+H13+Q13+H24+Q24+H34+Q34+H42+Q42</f>
        <v>0</v>
      </c>
      <c r="R1" s="141">
        <f>+I13+R13+I24+R24+I34+R34+I42+R42</f>
        <v>185</v>
      </c>
      <c r="S1" s="142">
        <f>+J13+S13+J24+S24+J34+S34+J42+S42</f>
        <v>240</v>
      </c>
      <c r="T1" s="3">
        <f>+(W1+X1)/S1</f>
        <v>0.26250000000000001</v>
      </c>
      <c r="U1" s="30"/>
      <c r="V1" s="30"/>
      <c r="W1" s="30">
        <f>+SUM(W3:W42)</f>
        <v>30</v>
      </c>
      <c r="X1" s="30">
        <f>+SUM(X3:X42)</f>
        <v>33</v>
      </c>
      <c r="Y1" s="30"/>
      <c r="Z1" s="30" t="s">
        <v>61</v>
      </c>
      <c r="AA1" s="30"/>
      <c r="AB1" s="30" t="s">
        <v>62</v>
      </c>
      <c r="AC1" s="30"/>
      <c r="AD1" s="30" t="s">
        <v>63</v>
      </c>
      <c r="AE1" s="30"/>
      <c r="AF1" s="30" t="s">
        <v>64</v>
      </c>
      <c r="AG1" s="30"/>
      <c r="AH1" s="30"/>
    </row>
    <row r="2" spans="1:34" ht="13.5" customHeight="1" thickBot="1" x14ac:dyDescent="0.3">
      <c r="A2" s="117"/>
      <c r="B2" s="135" t="s">
        <v>65</v>
      </c>
      <c r="C2" s="136" t="s">
        <v>66</v>
      </c>
      <c r="D2" s="137" t="s">
        <v>67</v>
      </c>
      <c r="E2" s="137" t="s">
        <v>68</v>
      </c>
      <c r="F2" s="138" t="s">
        <v>2</v>
      </c>
      <c r="G2" s="138" t="s">
        <v>3</v>
      </c>
      <c r="H2" s="138" t="s">
        <v>69</v>
      </c>
      <c r="I2" s="138" t="s">
        <v>4</v>
      </c>
      <c r="J2" s="139" t="s">
        <v>5</v>
      </c>
      <c r="K2" s="135" t="s">
        <v>65</v>
      </c>
      <c r="L2" s="136" t="s">
        <v>66</v>
      </c>
      <c r="M2" s="137" t="s">
        <v>67</v>
      </c>
      <c r="N2" s="137" t="s">
        <v>68</v>
      </c>
      <c r="O2" s="138" t="s">
        <v>2</v>
      </c>
      <c r="P2" s="138" t="s">
        <v>3</v>
      </c>
      <c r="Q2" s="138" t="s">
        <v>69</v>
      </c>
      <c r="R2" s="138" t="s">
        <v>4</v>
      </c>
      <c r="S2" s="139" t="s">
        <v>5</v>
      </c>
      <c r="T2" s="32"/>
      <c r="U2" s="33" t="s">
        <v>0</v>
      </c>
      <c r="V2" s="23" t="s">
        <v>1</v>
      </c>
      <c r="W2" s="23" t="s">
        <v>0</v>
      </c>
      <c r="X2" s="23" t="s">
        <v>1</v>
      </c>
      <c r="Y2" s="33"/>
      <c r="Z2" s="33" t="s">
        <v>0</v>
      </c>
      <c r="AA2" s="23" t="s">
        <v>1</v>
      </c>
      <c r="AB2" s="33" t="s">
        <v>0</v>
      </c>
      <c r="AC2" s="23" t="s">
        <v>1</v>
      </c>
      <c r="AD2" s="33" t="s">
        <v>0</v>
      </c>
      <c r="AE2" s="23" t="s">
        <v>1</v>
      </c>
      <c r="AF2" s="33" t="s">
        <v>0</v>
      </c>
      <c r="AG2" s="23" t="s">
        <v>1</v>
      </c>
      <c r="AH2" s="32"/>
    </row>
    <row r="3" spans="1:34" ht="13.5" customHeight="1" thickBot="1" x14ac:dyDescent="0.3">
      <c r="A3" s="160" t="s">
        <v>70</v>
      </c>
      <c r="B3" s="118">
        <v>1</v>
      </c>
      <c r="C3" s="119" t="s">
        <v>66</v>
      </c>
      <c r="D3" s="97" t="s">
        <v>67</v>
      </c>
      <c r="E3" s="97" t="s">
        <v>68</v>
      </c>
      <c r="F3" s="98" t="s">
        <v>2</v>
      </c>
      <c r="G3" s="98" t="s">
        <v>3</v>
      </c>
      <c r="H3" s="98" t="s">
        <v>69</v>
      </c>
      <c r="I3" s="98" t="s">
        <v>4</v>
      </c>
      <c r="J3" s="143" t="s">
        <v>5</v>
      </c>
      <c r="K3" s="145">
        <v>2</v>
      </c>
      <c r="L3" s="34" t="s">
        <v>66</v>
      </c>
      <c r="M3" s="35" t="s">
        <v>67</v>
      </c>
      <c r="N3" s="35" t="s">
        <v>68</v>
      </c>
      <c r="O3" s="36" t="s">
        <v>2</v>
      </c>
      <c r="P3" s="36" t="s">
        <v>3</v>
      </c>
      <c r="Q3" s="36" t="s">
        <v>69</v>
      </c>
      <c r="R3" s="36" t="s">
        <v>4</v>
      </c>
      <c r="S3" s="120" t="s">
        <v>5</v>
      </c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4" ht="13.5" customHeight="1" x14ac:dyDescent="0.25">
      <c r="A4" s="161"/>
      <c r="B4" s="174" t="s">
        <v>71</v>
      </c>
      <c r="C4" s="38">
        <f>+IF(D4="","",1)</f>
        <v>1</v>
      </c>
      <c r="D4" s="4" t="s">
        <v>6</v>
      </c>
      <c r="E4" s="4" t="s">
        <v>7</v>
      </c>
      <c r="F4" s="5">
        <v>3</v>
      </c>
      <c r="G4" s="5">
        <v>0</v>
      </c>
      <c r="H4" s="5">
        <v>0</v>
      </c>
      <c r="I4" s="5">
        <v>3</v>
      </c>
      <c r="J4" s="144">
        <v>4</v>
      </c>
      <c r="K4" s="166" t="s">
        <v>72</v>
      </c>
      <c r="L4" s="39">
        <f>+IF(M4="","",1)</f>
        <v>1</v>
      </c>
      <c r="M4" s="6" t="s">
        <v>8</v>
      </c>
      <c r="N4" s="6" t="s">
        <v>9</v>
      </c>
      <c r="O4" s="7">
        <v>3</v>
      </c>
      <c r="P4" s="7">
        <v>0</v>
      </c>
      <c r="Q4" s="40">
        <v>0</v>
      </c>
      <c r="R4" s="41">
        <f t="shared" ref="R4:R12" si="0">IF(N4="","",O4+(P4+Q4)/2)</f>
        <v>3</v>
      </c>
      <c r="S4" s="121">
        <v>4</v>
      </c>
      <c r="T4" s="37"/>
      <c r="U4" s="37" t="b">
        <f t="shared" ref="U4:U12" si="1">NOT(ISERROR((FIND("Seçmeli",E4))))</f>
        <v>0</v>
      </c>
      <c r="V4" s="37" t="b">
        <f t="shared" ref="V4:V12" si="2">NOT(ISERROR((FIND("Seçmeli",N4))))</f>
        <v>0</v>
      </c>
      <c r="W4" s="37" t="str">
        <f t="shared" ref="W4:W12" si="3">+IF(U4=TRUE,J4,"")</f>
        <v/>
      </c>
      <c r="X4" s="37" t="str">
        <f t="shared" ref="X4:X12" si="4">+IF(V4=TRUE,S4,"")</f>
        <v/>
      </c>
      <c r="Y4" s="37"/>
      <c r="Z4" s="37" t="b">
        <f t="shared" ref="Z4:Z12" si="5">NOT(ISERROR((FIND("Bölüm",E4))))</f>
        <v>0</v>
      </c>
      <c r="AA4" s="37" t="b">
        <f t="shared" ref="AA4:AA12" si="6">NOT(ISERROR((FIND("Bölüm",N4))))</f>
        <v>0</v>
      </c>
      <c r="AB4" s="37" t="b">
        <f t="shared" ref="AB4:AB12" si="7">NOT(ISERROR((FIND("Fakülte",E4))))</f>
        <v>0</v>
      </c>
      <c r="AC4" s="37" t="b">
        <f t="shared" ref="AC4:AC12" si="8">NOT(ISERROR((FIND("Fakülte",N4))))</f>
        <v>0</v>
      </c>
      <c r="AD4" s="37" t="b">
        <f t="shared" ref="AD4:AD12" si="9">NOT(ISERROR((FIND("Üniversite",E4))))</f>
        <v>0</v>
      </c>
      <c r="AE4" s="37" t="b">
        <f t="shared" ref="AE4:AE12" si="10">NOT(ISERROR((FIND("Üniversite",N4))))</f>
        <v>0</v>
      </c>
      <c r="AF4" s="37" t="b">
        <f t="shared" ref="AF4:AF12" si="11">NOT(ISERROR((FIND("Staj",E4))))</f>
        <v>0</v>
      </c>
      <c r="AG4" s="37" t="b">
        <f t="shared" ref="AG4:AG12" si="12">NOT(ISERROR((FIND("Staj",N4))))</f>
        <v>0</v>
      </c>
      <c r="AH4" s="37"/>
    </row>
    <row r="5" spans="1:34" ht="13.5" customHeight="1" x14ac:dyDescent="0.25">
      <c r="A5" s="161"/>
      <c r="B5" s="169"/>
      <c r="C5" s="38">
        <f t="shared" ref="C5:C12" si="13">+IF(D5="","",C4+1)</f>
        <v>2</v>
      </c>
      <c r="D5" s="4" t="s">
        <v>10</v>
      </c>
      <c r="E5" s="4" t="s">
        <v>11</v>
      </c>
      <c r="F5" s="5">
        <v>3</v>
      </c>
      <c r="G5" s="5">
        <v>0</v>
      </c>
      <c r="H5" s="5">
        <v>0</v>
      </c>
      <c r="I5" s="5">
        <v>3</v>
      </c>
      <c r="J5" s="144">
        <v>4</v>
      </c>
      <c r="K5" s="167"/>
      <c r="L5" s="21">
        <f t="shared" ref="L5:L12" si="14">+IF(M5="","",L4+1)</f>
        <v>2</v>
      </c>
      <c r="M5" s="8" t="s">
        <v>12</v>
      </c>
      <c r="N5" s="8" t="s">
        <v>13</v>
      </c>
      <c r="O5" s="9">
        <v>3</v>
      </c>
      <c r="P5" s="9">
        <v>0</v>
      </c>
      <c r="Q5" s="22">
        <v>0</v>
      </c>
      <c r="R5" s="23">
        <f t="shared" si="0"/>
        <v>3</v>
      </c>
      <c r="S5" s="122">
        <v>4</v>
      </c>
      <c r="T5" s="37"/>
      <c r="U5" s="37" t="b">
        <f t="shared" si="1"/>
        <v>0</v>
      </c>
      <c r="V5" s="37" t="b">
        <f t="shared" si="2"/>
        <v>0</v>
      </c>
      <c r="W5" s="37" t="str">
        <f t="shared" si="3"/>
        <v/>
      </c>
      <c r="X5" s="37" t="str">
        <f t="shared" si="4"/>
        <v/>
      </c>
      <c r="Y5" s="37"/>
      <c r="Z5" s="37" t="b">
        <f t="shared" si="5"/>
        <v>0</v>
      </c>
      <c r="AA5" s="37" t="b">
        <f t="shared" si="6"/>
        <v>0</v>
      </c>
      <c r="AB5" s="37" t="b">
        <f t="shared" si="7"/>
        <v>0</v>
      </c>
      <c r="AC5" s="37" t="b">
        <f t="shared" si="8"/>
        <v>0</v>
      </c>
      <c r="AD5" s="37" t="b">
        <f t="shared" si="9"/>
        <v>0</v>
      </c>
      <c r="AE5" s="37" t="b">
        <f t="shared" si="10"/>
        <v>0</v>
      </c>
      <c r="AF5" s="37" t="b">
        <f t="shared" si="11"/>
        <v>0</v>
      </c>
      <c r="AG5" s="37" t="b">
        <f t="shared" si="12"/>
        <v>0</v>
      </c>
      <c r="AH5" s="37"/>
    </row>
    <row r="6" spans="1:34" ht="13.5" customHeight="1" x14ac:dyDescent="0.25">
      <c r="A6" s="161"/>
      <c r="B6" s="169"/>
      <c r="C6" s="38">
        <f t="shared" si="13"/>
        <v>3</v>
      </c>
      <c r="D6" s="4" t="s">
        <v>14</v>
      </c>
      <c r="E6" s="4" t="s">
        <v>15</v>
      </c>
      <c r="F6" s="5">
        <v>3</v>
      </c>
      <c r="G6" s="5">
        <v>0</v>
      </c>
      <c r="H6" s="5">
        <v>0</v>
      </c>
      <c r="I6" s="5">
        <v>3</v>
      </c>
      <c r="J6" s="144">
        <v>4</v>
      </c>
      <c r="K6" s="167"/>
      <c r="L6" s="21">
        <f t="shared" si="14"/>
        <v>3</v>
      </c>
      <c r="M6" s="8" t="s">
        <v>16</v>
      </c>
      <c r="N6" s="8" t="s">
        <v>17</v>
      </c>
      <c r="O6" s="9">
        <v>3</v>
      </c>
      <c r="P6" s="9">
        <v>0</v>
      </c>
      <c r="Q6" s="22">
        <v>0</v>
      </c>
      <c r="R6" s="23">
        <f t="shared" si="0"/>
        <v>3</v>
      </c>
      <c r="S6" s="122">
        <v>5</v>
      </c>
      <c r="T6" s="37"/>
      <c r="U6" s="37" t="b">
        <f t="shared" si="1"/>
        <v>0</v>
      </c>
      <c r="V6" s="37" t="b">
        <f t="shared" si="2"/>
        <v>0</v>
      </c>
      <c r="W6" s="37" t="str">
        <f t="shared" si="3"/>
        <v/>
      </c>
      <c r="X6" s="37" t="str">
        <f t="shared" si="4"/>
        <v/>
      </c>
      <c r="Y6" s="37"/>
      <c r="Z6" s="37" t="b">
        <f t="shared" si="5"/>
        <v>0</v>
      </c>
      <c r="AA6" s="37" t="b">
        <f t="shared" si="6"/>
        <v>0</v>
      </c>
      <c r="AB6" s="37" t="b">
        <f t="shared" si="7"/>
        <v>0</v>
      </c>
      <c r="AC6" s="37" t="b">
        <f t="shared" si="8"/>
        <v>0</v>
      </c>
      <c r="AD6" s="37" t="b">
        <f t="shared" si="9"/>
        <v>0</v>
      </c>
      <c r="AE6" s="37" t="b">
        <f t="shared" si="10"/>
        <v>0</v>
      </c>
      <c r="AF6" s="37" t="b">
        <f t="shared" si="11"/>
        <v>0</v>
      </c>
      <c r="AG6" s="37" t="b">
        <f t="shared" si="12"/>
        <v>0</v>
      </c>
      <c r="AH6" s="37"/>
    </row>
    <row r="7" spans="1:34" ht="13.5" customHeight="1" x14ac:dyDescent="0.25">
      <c r="A7" s="161"/>
      <c r="B7" s="169"/>
      <c r="C7" s="38">
        <f t="shared" si="13"/>
        <v>4</v>
      </c>
      <c r="D7" s="4" t="s">
        <v>19</v>
      </c>
      <c r="E7" s="4" t="s">
        <v>20</v>
      </c>
      <c r="F7" s="5">
        <v>3</v>
      </c>
      <c r="G7" s="5">
        <v>0</v>
      </c>
      <c r="H7" s="5">
        <v>0</v>
      </c>
      <c r="I7" s="5">
        <v>3</v>
      </c>
      <c r="J7" s="144">
        <v>3</v>
      </c>
      <c r="K7" s="167"/>
      <c r="L7" s="21">
        <f t="shared" si="14"/>
        <v>4</v>
      </c>
      <c r="M7" s="8" t="s">
        <v>21</v>
      </c>
      <c r="N7" s="8" t="s">
        <v>22</v>
      </c>
      <c r="O7" s="9">
        <v>2</v>
      </c>
      <c r="P7" s="9">
        <v>2</v>
      </c>
      <c r="Q7" s="22">
        <v>0</v>
      </c>
      <c r="R7" s="23">
        <f t="shared" si="0"/>
        <v>3</v>
      </c>
      <c r="S7" s="122">
        <v>3</v>
      </c>
      <c r="T7" s="37"/>
      <c r="U7" s="37" t="b">
        <f t="shared" si="1"/>
        <v>0</v>
      </c>
      <c r="V7" s="37" t="b">
        <f t="shared" si="2"/>
        <v>0</v>
      </c>
      <c r="W7" s="37" t="str">
        <f t="shared" si="3"/>
        <v/>
      </c>
      <c r="X7" s="37" t="str">
        <f t="shared" si="4"/>
        <v/>
      </c>
      <c r="Y7" s="37"/>
      <c r="Z7" s="37" t="b">
        <f t="shared" si="5"/>
        <v>0</v>
      </c>
      <c r="AA7" s="37" t="b">
        <f t="shared" si="6"/>
        <v>0</v>
      </c>
      <c r="AB7" s="37" t="b">
        <f t="shared" si="7"/>
        <v>0</v>
      </c>
      <c r="AC7" s="37" t="b">
        <f t="shared" si="8"/>
        <v>0</v>
      </c>
      <c r="AD7" s="37" t="b">
        <f t="shared" si="9"/>
        <v>0</v>
      </c>
      <c r="AE7" s="37" t="b">
        <f t="shared" si="10"/>
        <v>0</v>
      </c>
      <c r="AF7" s="37" t="b">
        <f t="shared" si="11"/>
        <v>0</v>
      </c>
      <c r="AG7" s="37" t="b">
        <f t="shared" si="12"/>
        <v>0</v>
      </c>
      <c r="AH7" s="37"/>
    </row>
    <row r="8" spans="1:34" ht="13.5" customHeight="1" x14ac:dyDescent="0.25">
      <c r="A8" s="161"/>
      <c r="B8" s="169"/>
      <c r="C8" s="38">
        <f t="shared" si="13"/>
        <v>5</v>
      </c>
      <c r="D8" s="4" t="s">
        <v>106</v>
      </c>
      <c r="E8" s="4" t="s">
        <v>165</v>
      </c>
      <c r="F8" s="5">
        <v>3</v>
      </c>
      <c r="G8" s="5">
        <v>0</v>
      </c>
      <c r="H8" s="5">
        <v>0</v>
      </c>
      <c r="I8" s="5">
        <v>3</v>
      </c>
      <c r="J8" s="144">
        <v>5</v>
      </c>
      <c r="K8" s="167"/>
      <c r="L8" s="21">
        <f t="shared" si="14"/>
        <v>5</v>
      </c>
      <c r="M8" s="8" t="s">
        <v>107</v>
      </c>
      <c r="N8" s="8" t="s">
        <v>168</v>
      </c>
      <c r="O8" s="9">
        <v>3</v>
      </c>
      <c r="P8" s="9">
        <v>0</v>
      </c>
      <c r="Q8" s="22">
        <v>0</v>
      </c>
      <c r="R8" s="23">
        <f t="shared" si="0"/>
        <v>3</v>
      </c>
      <c r="S8" s="122">
        <v>4</v>
      </c>
      <c r="T8" s="37"/>
      <c r="U8" s="37" t="b">
        <f t="shared" si="1"/>
        <v>0</v>
      </c>
      <c r="V8" s="37" t="b">
        <f t="shared" si="2"/>
        <v>0</v>
      </c>
      <c r="W8" s="37" t="str">
        <f t="shared" si="3"/>
        <v/>
      </c>
      <c r="X8" s="37" t="str">
        <f t="shared" si="4"/>
        <v/>
      </c>
      <c r="Y8" s="37"/>
      <c r="Z8" s="37" t="b">
        <f t="shared" si="5"/>
        <v>0</v>
      </c>
      <c r="AA8" s="37" t="b">
        <f t="shared" si="6"/>
        <v>0</v>
      </c>
      <c r="AB8" s="37" t="b">
        <f t="shared" si="7"/>
        <v>0</v>
      </c>
      <c r="AC8" s="37" t="b">
        <f t="shared" si="8"/>
        <v>0</v>
      </c>
      <c r="AD8" s="37" t="b">
        <f t="shared" si="9"/>
        <v>0</v>
      </c>
      <c r="AE8" s="37" t="b">
        <f t="shared" si="10"/>
        <v>0</v>
      </c>
      <c r="AF8" s="37" t="b">
        <f t="shared" si="11"/>
        <v>0</v>
      </c>
      <c r="AG8" s="37" t="b">
        <f t="shared" si="12"/>
        <v>0</v>
      </c>
      <c r="AH8" s="37"/>
    </row>
    <row r="9" spans="1:34" ht="13.5" customHeight="1" x14ac:dyDescent="0.25">
      <c r="A9" s="161"/>
      <c r="B9" s="169"/>
      <c r="C9" s="38">
        <f t="shared" si="13"/>
        <v>6</v>
      </c>
      <c r="D9" s="4" t="s">
        <v>109</v>
      </c>
      <c r="E9" s="4" t="s">
        <v>112</v>
      </c>
      <c r="F9" s="5">
        <v>3</v>
      </c>
      <c r="G9" s="5">
        <v>0</v>
      </c>
      <c r="H9" s="5">
        <v>0</v>
      </c>
      <c r="I9" s="5">
        <v>3</v>
      </c>
      <c r="J9" s="144">
        <v>4</v>
      </c>
      <c r="K9" s="167"/>
      <c r="L9" s="21">
        <f t="shared" si="14"/>
        <v>6</v>
      </c>
      <c r="M9" s="8" t="s">
        <v>110</v>
      </c>
      <c r="N9" s="8" t="s">
        <v>108</v>
      </c>
      <c r="O9" s="9">
        <v>3</v>
      </c>
      <c r="P9" s="9">
        <v>0</v>
      </c>
      <c r="Q9" s="22">
        <v>0</v>
      </c>
      <c r="R9" s="23">
        <f t="shared" si="0"/>
        <v>3</v>
      </c>
      <c r="S9" s="122">
        <v>4</v>
      </c>
      <c r="T9" s="37"/>
      <c r="U9" s="37" t="b">
        <f t="shared" si="1"/>
        <v>0</v>
      </c>
      <c r="V9" s="37" t="b">
        <f t="shared" si="2"/>
        <v>0</v>
      </c>
      <c r="W9" s="37" t="str">
        <f t="shared" si="3"/>
        <v/>
      </c>
      <c r="X9" s="37" t="str">
        <f t="shared" si="4"/>
        <v/>
      </c>
      <c r="Y9" s="37"/>
      <c r="Z9" s="37" t="b">
        <f t="shared" si="5"/>
        <v>0</v>
      </c>
      <c r="AA9" s="37" t="b">
        <f t="shared" si="6"/>
        <v>0</v>
      </c>
      <c r="AB9" s="37" t="b">
        <f t="shared" si="7"/>
        <v>0</v>
      </c>
      <c r="AC9" s="37" t="b">
        <f t="shared" si="8"/>
        <v>0</v>
      </c>
      <c r="AD9" s="37" t="b">
        <f t="shared" si="9"/>
        <v>0</v>
      </c>
      <c r="AE9" s="37" t="b">
        <f t="shared" si="10"/>
        <v>0</v>
      </c>
      <c r="AF9" s="37" t="b">
        <f t="shared" si="11"/>
        <v>0</v>
      </c>
      <c r="AG9" s="37" t="b">
        <f t="shared" si="12"/>
        <v>0</v>
      </c>
      <c r="AH9" s="37"/>
    </row>
    <row r="10" spans="1:34" ht="13.5" customHeight="1" x14ac:dyDescent="0.25">
      <c r="A10" s="161"/>
      <c r="B10" s="169"/>
      <c r="C10" s="38">
        <f t="shared" si="13"/>
        <v>7</v>
      </c>
      <c r="D10" s="4" t="s">
        <v>111</v>
      </c>
      <c r="E10" s="4" t="s">
        <v>173</v>
      </c>
      <c r="F10" s="5">
        <v>2</v>
      </c>
      <c r="G10" s="5">
        <v>0</v>
      </c>
      <c r="H10" s="5">
        <v>0</v>
      </c>
      <c r="I10" s="5">
        <v>2</v>
      </c>
      <c r="J10" s="144">
        <v>2</v>
      </c>
      <c r="K10" s="167"/>
      <c r="L10" s="21">
        <f t="shared" si="14"/>
        <v>7</v>
      </c>
      <c r="M10" s="8" t="s">
        <v>23</v>
      </c>
      <c r="N10" s="8" t="s">
        <v>24</v>
      </c>
      <c r="O10" s="9">
        <v>1</v>
      </c>
      <c r="P10" s="9">
        <v>0</v>
      </c>
      <c r="Q10" s="22">
        <v>0</v>
      </c>
      <c r="R10" s="23">
        <f t="shared" si="0"/>
        <v>1</v>
      </c>
      <c r="S10" s="122">
        <v>2</v>
      </c>
      <c r="T10" s="37"/>
      <c r="U10" s="37" t="b">
        <f t="shared" si="1"/>
        <v>0</v>
      </c>
      <c r="V10" s="37" t="b">
        <f t="shared" si="2"/>
        <v>0</v>
      </c>
      <c r="W10" s="37" t="str">
        <f t="shared" si="3"/>
        <v/>
      </c>
      <c r="X10" s="37" t="str">
        <f t="shared" si="4"/>
        <v/>
      </c>
      <c r="Y10" s="37"/>
      <c r="Z10" s="37" t="b">
        <f t="shared" si="5"/>
        <v>0</v>
      </c>
      <c r="AA10" s="37" t="b">
        <f t="shared" si="6"/>
        <v>0</v>
      </c>
      <c r="AB10" s="37" t="b">
        <f t="shared" si="7"/>
        <v>0</v>
      </c>
      <c r="AC10" s="37" t="b">
        <f t="shared" si="8"/>
        <v>0</v>
      </c>
      <c r="AD10" s="37" t="b">
        <f t="shared" si="9"/>
        <v>0</v>
      </c>
      <c r="AE10" s="37" t="b">
        <f t="shared" si="10"/>
        <v>0</v>
      </c>
      <c r="AF10" s="37" t="b">
        <f t="shared" si="11"/>
        <v>0</v>
      </c>
      <c r="AG10" s="37" t="b">
        <f t="shared" si="12"/>
        <v>0</v>
      </c>
      <c r="AH10" s="37"/>
    </row>
    <row r="11" spans="1:34" ht="13.5" customHeight="1" x14ac:dyDescent="0.25">
      <c r="A11" s="161"/>
      <c r="B11" s="169"/>
      <c r="C11" s="38">
        <f t="shared" si="13"/>
        <v>8</v>
      </c>
      <c r="D11" s="4" t="s">
        <v>25</v>
      </c>
      <c r="E11" s="4" t="s">
        <v>26</v>
      </c>
      <c r="F11" s="5">
        <v>2</v>
      </c>
      <c r="G11" s="5">
        <v>0</v>
      </c>
      <c r="H11" s="5">
        <v>0</v>
      </c>
      <c r="I11" s="5">
        <v>2</v>
      </c>
      <c r="J11" s="144">
        <v>2</v>
      </c>
      <c r="K11" s="167"/>
      <c r="L11" s="21">
        <f t="shared" si="14"/>
        <v>8</v>
      </c>
      <c r="M11" s="8" t="s">
        <v>27</v>
      </c>
      <c r="N11" s="8" t="s">
        <v>28</v>
      </c>
      <c r="O11" s="9">
        <v>2</v>
      </c>
      <c r="P11" s="9">
        <v>0</v>
      </c>
      <c r="Q11" s="22">
        <v>0</v>
      </c>
      <c r="R11" s="23">
        <f t="shared" si="0"/>
        <v>2</v>
      </c>
      <c r="S11" s="122">
        <v>2</v>
      </c>
      <c r="T11" s="37"/>
      <c r="U11" s="37" t="b">
        <f t="shared" si="1"/>
        <v>0</v>
      </c>
      <c r="V11" s="37" t="b">
        <f t="shared" si="2"/>
        <v>0</v>
      </c>
      <c r="W11" s="37" t="str">
        <f t="shared" si="3"/>
        <v/>
      </c>
      <c r="X11" s="37" t="str">
        <f t="shared" si="4"/>
        <v/>
      </c>
      <c r="Y11" s="37"/>
      <c r="Z11" s="37" t="b">
        <f t="shared" si="5"/>
        <v>0</v>
      </c>
      <c r="AA11" s="37" t="b">
        <f t="shared" si="6"/>
        <v>0</v>
      </c>
      <c r="AB11" s="37" t="b">
        <f t="shared" si="7"/>
        <v>0</v>
      </c>
      <c r="AC11" s="37" t="b">
        <f t="shared" si="8"/>
        <v>0</v>
      </c>
      <c r="AD11" s="37" t="b">
        <f t="shared" si="9"/>
        <v>0</v>
      </c>
      <c r="AE11" s="37" t="b">
        <f t="shared" si="10"/>
        <v>0</v>
      </c>
      <c r="AF11" s="37" t="b">
        <f t="shared" si="11"/>
        <v>0</v>
      </c>
      <c r="AG11" s="37" t="b">
        <f t="shared" si="12"/>
        <v>0</v>
      </c>
      <c r="AH11" s="37"/>
    </row>
    <row r="12" spans="1:34" ht="13.5" customHeight="1" x14ac:dyDescent="0.25">
      <c r="A12" s="161"/>
      <c r="B12" s="169"/>
      <c r="C12" s="38">
        <f t="shared" si="13"/>
        <v>9</v>
      </c>
      <c r="D12" s="4" t="s">
        <v>29</v>
      </c>
      <c r="E12" s="4" t="s">
        <v>30</v>
      </c>
      <c r="F12" s="5">
        <v>2</v>
      </c>
      <c r="G12" s="5">
        <v>1</v>
      </c>
      <c r="H12" s="5">
        <v>0</v>
      </c>
      <c r="I12" s="5">
        <v>2.5</v>
      </c>
      <c r="J12" s="144">
        <v>2</v>
      </c>
      <c r="K12" s="167"/>
      <c r="L12" s="21">
        <f t="shared" si="14"/>
        <v>9</v>
      </c>
      <c r="M12" s="8" t="s">
        <v>31</v>
      </c>
      <c r="N12" s="8" t="s">
        <v>32</v>
      </c>
      <c r="O12" s="9">
        <v>2</v>
      </c>
      <c r="P12" s="9">
        <v>1</v>
      </c>
      <c r="Q12" s="22">
        <v>0</v>
      </c>
      <c r="R12" s="23">
        <f t="shared" si="0"/>
        <v>2.5</v>
      </c>
      <c r="S12" s="122">
        <v>2</v>
      </c>
      <c r="T12" s="37"/>
      <c r="U12" s="37" t="b">
        <f t="shared" si="1"/>
        <v>0</v>
      </c>
      <c r="V12" s="37" t="b">
        <f t="shared" si="2"/>
        <v>0</v>
      </c>
      <c r="W12" s="37" t="str">
        <f t="shared" si="3"/>
        <v/>
      </c>
      <c r="X12" s="37" t="str">
        <f t="shared" si="4"/>
        <v/>
      </c>
      <c r="Y12" s="37"/>
      <c r="Z12" s="37" t="b">
        <f t="shared" si="5"/>
        <v>0</v>
      </c>
      <c r="AA12" s="37" t="b">
        <f t="shared" si="6"/>
        <v>0</v>
      </c>
      <c r="AB12" s="37" t="b">
        <f t="shared" si="7"/>
        <v>0</v>
      </c>
      <c r="AC12" s="37" t="b">
        <f t="shared" si="8"/>
        <v>0</v>
      </c>
      <c r="AD12" s="37" t="b">
        <f t="shared" si="9"/>
        <v>0</v>
      </c>
      <c r="AE12" s="37" t="b">
        <f t="shared" si="10"/>
        <v>0</v>
      </c>
      <c r="AF12" s="37" t="b">
        <f t="shared" si="11"/>
        <v>0</v>
      </c>
      <c r="AG12" s="37" t="b">
        <f t="shared" si="12"/>
        <v>0</v>
      </c>
      <c r="AH12" s="37"/>
    </row>
    <row r="13" spans="1:34" ht="13.5" customHeight="1" x14ac:dyDescent="0.25">
      <c r="A13" s="161"/>
      <c r="B13" s="164"/>
      <c r="C13" s="42"/>
      <c r="D13" s="43"/>
      <c r="E13" s="44" t="s">
        <v>73</v>
      </c>
      <c r="F13" s="45">
        <f>+SUM(F4:F12)</f>
        <v>24</v>
      </c>
      <c r="G13" s="46">
        <f>+SUM(G4:G12)</f>
        <v>1</v>
      </c>
      <c r="H13" s="46">
        <f>+SUM(H4:H12)</f>
        <v>0</v>
      </c>
      <c r="I13" s="46">
        <f>+SUM(I4:I12)</f>
        <v>24.5</v>
      </c>
      <c r="J13" s="123">
        <f>+SUM(J4:J12)</f>
        <v>30</v>
      </c>
      <c r="K13" s="167"/>
      <c r="L13" s="47"/>
      <c r="M13" s="43"/>
      <c r="N13" s="44" t="s">
        <v>73</v>
      </c>
      <c r="O13" s="45">
        <f>+SUM(O4:O12)</f>
        <v>22</v>
      </c>
      <c r="P13" s="46">
        <f>+SUM(P4:P12)</f>
        <v>3</v>
      </c>
      <c r="Q13" s="48">
        <f>+SUM(Q4:Q12)</f>
        <v>0</v>
      </c>
      <c r="R13" s="48">
        <f>+SUM(R4:R12)</f>
        <v>23.5</v>
      </c>
      <c r="S13" s="123">
        <f>+SUM(S4:S12)</f>
        <v>30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 ht="13.5" customHeight="1" thickBot="1" x14ac:dyDescent="0.3">
      <c r="A14" s="162"/>
      <c r="B14" s="165"/>
      <c r="C14" s="104"/>
      <c r="D14" s="105"/>
      <c r="E14" s="106" t="s">
        <v>74</v>
      </c>
      <c r="F14" s="107">
        <f t="shared" ref="F14:J14" si="15">F13</f>
        <v>24</v>
      </c>
      <c r="G14" s="107">
        <f t="shared" si="15"/>
        <v>1</v>
      </c>
      <c r="H14" s="107">
        <f t="shared" si="15"/>
        <v>0</v>
      </c>
      <c r="I14" s="107">
        <f t="shared" si="15"/>
        <v>24.5</v>
      </c>
      <c r="J14" s="130">
        <f t="shared" si="15"/>
        <v>30</v>
      </c>
      <c r="K14" s="168"/>
      <c r="L14" s="104"/>
      <c r="M14" s="105"/>
      <c r="N14" s="106" t="s">
        <v>74</v>
      </c>
      <c r="O14" s="107">
        <f>F14+O13</f>
        <v>46</v>
      </c>
      <c r="P14" s="107">
        <f>G14+P13</f>
        <v>4</v>
      </c>
      <c r="Q14" s="107">
        <f>H14+Q13</f>
        <v>0</v>
      </c>
      <c r="R14" s="107">
        <f>I14+R13</f>
        <v>48</v>
      </c>
      <c r="S14" s="130">
        <f>J14+S13</f>
        <v>60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ht="13.5" customHeight="1" thickBot="1" x14ac:dyDescent="0.3">
      <c r="A15" s="175" t="s">
        <v>75</v>
      </c>
      <c r="B15" s="145">
        <v>3</v>
      </c>
      <c r="C15" s="34" t="s">
        <v>66</v>
      </c>
      <c r="D15" s="35" t="s">
        <v>67</v>
      </c>
      <c r="E15" s="35" t="s">
        <v>68</v>
      </c>
      <c r="F15" s="36" t="s">
        <v>2</v>
      </c>
      <c r="G15" s="36" t="s">
        <v>3</v>
      </c>
      <c r="H15" s="36" t="s">
        <v>69</v>
      </c>
      <c r="I15" s="36" t="s">
        <v>4</v>
      </c>
      <c r="J15" s="120" t="s">
        <v>5</v>
      </c>
      <c r="K15" s="145">
        <v>4</v>
      </c>
      <c r="L15" s="34" t="s">
        <v>66</v>
      </c>
      <c r="M15" s="35" t="s">
        <v>67</v>
      </c>
      <c r="N15" s="35" t="s">
        <v>68</v>
      </c>
      <c r="O15" s="36" t="s">
        <v>2</v>
      </c>
      <c r="P15" s="36" t="s">
        <v>3</v>
      </c>
      <c r="Q15" s="36" t="s">
        <v>69</v>
      </c>
      <c r="R15" s="36" t="s">
        <v>4</v>
      </c>
      <c r="S15" s="120" t="s">
        <v>5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4" ht="13.5" customHeight="1" x14ac:dyDescent="0.25">
      <c r="A16" s="176"/>
      <c r="B16" s="166" t="s">
        <v>76</v>
      </c>
      <c r="C16" s="39">
        <f>+IF(D16="","",1)</f>
        <v>1</v>
      </c>
      <c r="D16" s="6" t="s">
        <v>113</v>
      </c>
      <c r="E16" s="6" t="s">
        <v>114</v>
      </c>
      <c r="F16" s="7">
        <v>3</v>
      </c>
      <c r="G16" s="7">
        <v>0</v>
      </c>
      <c r="H16" s="40">
        <v>0</v>
      </c>
      <c r="I16" s="41">
        <f t="shared" ref="I16:I23" si="16">IF(E16="","",F16+(G16+H16)/2)</f>
        <v>3</v>
      </c>
      <c r="J16" s="121">
        <v>5</v>
      </c>
      <c r="K16" s="166" t="s">
        <v>77</v>
      </c>
      <c r="L16" s="39">
        <f>+IF(M16="","",1)</f>
        <v>1</v>
      </c>
      <c r="M16" s="6" t="s">
        <v>115</v>
      </c>
      <c r="N16" s="6" t="s">
        <v>116</v>
      </c>
      <c r="O16" s="7">
        <v>3</v>
      </c>
      <c r="P16" s="7">
        <v>0</v>
      </c>
      <c r="Q16" s="40">
        <v>0</v>
      </c>
      <c r="R16" s="41">
        <f t="shared" ref="R16:R23" si="17">IF(N16="","",O16+(P16+Q16)/2)</f>
        <v>3</v>
      </c>
      <c r="S16" s="121">
        <v>5</v>
      </c>
      <c r="T16" s="37"/>
      <c r="U16" s="37" t="b">
        <f t="shared" ref="U16:U23" si="18">NOT(ISERROR((FIND("Seçmeli",E16))))</f>
        <v>0</v>
      </c>
      <c r="V16" s="37" t="b">
        <f t="shared" ref="V16:V23" si="19">NOT(ISERROR((FIND("Seçmeli",N16))))</f>
        <v>0</v>
      </c>
      <c r="W16" s="37" t="str">
        <f t="shared" ref="W16:W23" si="20">+IF(U16=TRUE,J16,"")</f>
        <v/>
      </c>
      <c r="X16" s="37" t="str">
        <f t="shared" ref="X16:X23" si="21">+IF(V16=TRUE,S16,"")</f>
        <v/>
      </c>
      <c r="Y16" s="37"/>
      <c r="Z16" s="37" t="b">
        <f t="shared" ref="Z16:Z23" si="22">NOT(ISERROR((FIND("Bölüm",E16))))</f>
        <v>0</v>
      </c>
      <c r="AA16" s="37" t="b">
        <f t="shared" ref="AA16:AA23" si="23">NOT(ISERROR((FIND("Bölüm",N16))))</f>
        <v>0</v>
      </c>
      <c r="AB16" s="37" t="b">
        <f t="shared" ref="AB16:AB23" si="24">NOT(ISERROR((FIND("Fakülte",E16))))</f>
        <v>0</v>
      </c>
      <c r="AC16" s="37" t="b">
        <f t="shared" ref="AC16:AC23" si="25">NOT(ISERROR((FIND("Fakülte",N16))))</f>
        <v>0</v>
      </c>
      <c r="AD16" s="37" t="b">
        <f t="shared" ref="AD16:AD23" si="26">NOT(ISERROR((FIND("Üniversite",E16))))</f>
        <v>0</v>
      </c>
      <c r="AE16" s="37" t="b">
        <f t="shared" ref="AE16:AE23" si="27">NOT(ISERROR((FIND("Üniversite",N16))))</f>
        <v>0</v>
      </c>
      <c r="AF16" s="37" t="b">
        <f t="shared" ref="AF16:AF23" si="28">NOT(ISERROR((FIND("Staj",E16))))</f>
        <v>0</v>
      </c>
      <c r="AG16" s="37" t="b">
        <f t="shared" ref="AG16:AG23" si="29">NOT(ISERROR((FIND("Staj",N16))))</f>
        <v>0</v>
      </c>
      <c r="AH16" s="37"/>
    </row>
    <row r="17" spans="1:37" ht="13.5" customHeight="1" x14ac:dyDescent="0.25">
      <c r="A17" s="176"/>
      <c r="B17" s="167"/>
      <c r="C17" s="21">
        <f t="shared" ref="C17:C23" si="30">+IF(D17="","",C16+1)</f>
        <v>2</v>
      </c>
      <c r="D17" s="8" t="s">
        <v>117</v>
      </c>
      <c r="E17" s="8" t="s">
        <v>126</v>
      </c>
      <c r="F17" s="9">
        <v>3</v>
      </c>
      <c r="G17" s="9">
        <v>0</v>
      </c>
      <c r="H17" s="22">
        <v>0</v>
      </c>
      <c r="I17" s="23">
        <v>3</v>
      </c>
      <c r="J17" s="122">
        <v>4</v>
      </c>
      <c r="K17" s="167"/>
      <c r="L17" s="21">
        <f t="shared" ref="L17:L23" si="31">+IF(M17="","",L16+1)</f>
        <v>2</v>
      </c>
      <c r="M17" s="8" t="s">
        <v>119</v>
      </c>
      <c r="N17" s="8" t="s">
        <v>120</v>
      </c>
      <c r="O17" s="9">
        <v>3</v>
      </c>
      <c r="P17" s="9">
        <v>0</v>
      </c>
      <c r="Q17" s="22">
        <v>0</v>
      </c>
      <c r="R17" s="23">
        <f t="shared" si="17"/>
        <v>3</v>
      </c>
      <c r="S17" s="122">
        <v>4</v>
      </c>
      <c r="T17" s="37"/>
      <c r="U17" s="37" t="b">
        <f t="shared" si="18"/>
        <v>0</v>
      </c>
      <c r="V17" s="37" t="b">
        <f t="shared" si="19"/>
        <v>0</v>
      </c>
      <c r="W17" s="37" t="str">
        <f t="shared" si="20"/>
        <v/>
      </c>
      <c r="X17" s="37" t="str">
        <f t="shared" si="21"/>
        <v/>
      </c>
      <c r="Y17" s="37"/>
      <c r="Z17" s="37" t="b">
        <f t="shared" si="22"/>
        <v>0</v>
      </c>
      <c r="AA17" s="37" t="b">
        <f t="shared" si="23"/>
        <v>0</v>
      </c>
      <c r="AB17" s="37" t="b">
        <f t="shared" si="24"/>
        <v>0</v>
      </c>
      <c r="AC17" s="37" t="b">
        <f t="shared" si="25"/>
        <v>0</v>
      </c>
      <c r="AD17" s="37" t="b">
        <f t="shared" si="26"/>
        <v>0</v>
      </c>
      <c r="AE17" s="37" t="b">
        <f t="shared" si="27"/>
        <v>0</v>
      </c>
      <c r="AF17" s="37" t="b">
        <f t="shared" si="28"/>
        <v>0</v>
      </c>
      <c r="AG17" s="37" t="b">
        <f t="shared" si="29"/>
        <v>0</v>
      </c>
      <c r="AH17" s="37"/>
    </row>
    <row r="18" spans="1:37" ht="13.5" customHeight="1" x14ac:dyDescent="0.25">
      <c r="A18" s="176"/>
      <c r="B18" s="167"/>
      <c r="C18" s="21">
        <f t="shared" si="30"/>
        <v>3</v>
      </c>
      <c r="D18" s="8" t="s">
        <v>121</v>
      </c>
      <c r="E18" s="8" t="s">
        <v>122</v>
      </c>
      <c r="F18" s="9">
        <v>3</v>
      </c>
      <c r="G18" s="9">
        <v>0</v>
      </c>
      <c r="H18" s="22">
        <v>0</v>
      </c>
      <c r="I18" s="23">
        <f t="shared" si="16"/>
        <v>3</v>
      </c>
      <c r="J18" s="122">
        <v>4</v>
      </c>
      <c r="K18" s="167"/>
      <c r="L18" s="21">
        <f t="shared" si="31"/>
        <v>3</v>
      </c>
      <c r="M18" s="8" t="s">
        <v>123</v>
      </c>
      <c r="N18" s="8" t="s">
        <v>124</v>
      </c>
      <c r="O18" s="9">
        <v>3</v>
      </c>
      <c r="P18" s="9">
        <v>0</v>
      </c>
      <c r="Q18" s="22">
        <v>0</v>
      </c>
      <c r="R18" s="23">
        <f t="shared" si="17"/>
        <v>3</v>
      </c>
      <c r="S18" s="122">
        <v>4</v>
      </c>
      <c r="T18" s="37"/>
      <c r="U18" s="37" t="b">
        <f t="shared" si="18"/>
        <v>0</v>
      </c>
      <c r="V18" s="37" t="b">
        <f t="shared" si="19"/>
        <v>0</v>
      </c>
      <c r="W18" s="37" t="str">
        <f t="shared" si="20"/>
        <v/>
      </c>
      <c r="X18" s="37" t="str">
        <f t="shared" si="21"/>
        <v/>
      </c>
      <c r="Y18" s="37"/>
      <c r="Z18" s="37" t="b">
        <f t="shared" si="22"/>
        <v>0</v>
      </c>
      <c r="AA18" s="37" t="b">
        <f t="shared" si="23"/>
        <v>0</v>
      </c>
      <c r="AB18" s="37" t="b">
        <f t="shared" si="24"/>
        <v>0</v>
      </c>
      <c r="AC18" s="37" t="b">
        <f t="shared" si="25"/>
        <v>0</v>
      </c>
      <c r="AD18" s="37" t="b">
        <f t="shared" si="26"/>
        <v>0</v>
      </c>
      <c r="AE18" s="37" t="b">
        <f t="shared" si="27"/>
        <v>0</v>
      </c>
      <c r="AF18" s="37" t="b">
        <f t="shared" si="28"/>
        <v>0</v>
      </c>
      <c r="AG18" s="37" t="b">
        <f t="shared" si="29"/>
        <v>0</v>
      </c>
      <c r="AH18" s="37"/>
    </row>
    <row r="19" spans="1:37" ht="13.5" customHeight="1" x14ac:dyDescent="0.25">
      <c r="A19" s="176"/>
      <c r="B19" s="167"/>
      <c r="C19" s="21">
        <f>+IF(D19="","",C18+1)</f>
        <v>4</v>
      </c>
      <c r="D19" s="8" t="s">
        <v>125</v>
      </c>
      <c r="E19" s="8" t="s">
        <v>18</v>
      </c>
      <c r="F19" s="9">
        <v>3</v>
      </c>
      <c r="G19" s="9">
        <v>0</v>
      </c>
      <c r="H19" s="22">
        <v>0</v>
      </c>
      <c r="I19" s="23">
        <f t="shared" si="16"/>
        <v>3</v>
      </c>
      <c r="J19" s="122">
        <v>4</v>
      </c>
      <c r="K19" s="167"/>
      <c r="L19" s="21">
        <f>+IF(M19="","",L18+1)</f>
        <v>4</v>
      </c>
      <c r="M19" s="8" t="s">
        <v>127</v>
      </c>
      <c r="N19" s="8" t="s">
        <v>169</v>
      </c>
      <c r="O19" s="9">
        <v>3</v>
      </c>
      <c r="P19" s="9">
        <v>0</v>
      </c>
      <c r="Q19" s="22">
        <v>0</v>
      </c>
      <c r="R19" s="23">
        <f t="shared" si="17"/>
        <v>3</v>
      </c>
      <c r="S19" s="122">
        <v>4</v>
      </c>
      <c r="T19" s="37"/>
      <c r="U19" s="37" t="b">
        <f t="shared" si="18"/>
        <v>0</v>
      </c>
      <c r="V19" s="37" t="b">
        <f t="shared" si="19"/>
        <v>0</v>
      </c>
      <c r="W19" s="37" t="str">
        <f t="shared" si="20"/>
        <v/>
      </c>
      <c r="X19" s="37" t="str">
        <f t="shared" si="21"/>
        <v/>
      </c>
      <c r="Y19" s="37"/>
      <c r="Z19" s="37" t="b">
        <f t="shared" si="22"/>
        <v>0</v>
      </c>
      <c r="AA19" s="37" t="b">
        <f t="shared" si="23"/>
        <v>0</v>
      </c>
      <c r="AB19" s="37" t="b">
        <f t="shared" si="24"/>
        <v>0</v>
      </c>
      <c r="AC19" s="37" t="b">
        <f t="shared" si="25"/>
        <v>0</v>
      </c>
      <c r="AD19" s="37" t="b">
        <f t="shared" si="26"/>
        <v>0</v>
      </c>
      <c r="AE19" s="37" t="b">
        <f t="shared" si="27"/>
        <v>0</v>
      </c>
      <c r="AF19" s="37" t="b">
        <f t="shared" si="28"/>
        <v>0</v>
      </c>
      <c r="AG19" s="37" t="b">
        <f t="shared" si="29"/>
        <v>0</v>
      </c>
      <c r="AH19" s="37"/>
    </row>
    <row r="20" spans="1:37" ht="13.5" customHeight="1" x14ac:dyDescent="0.25">
      <c r="A20" s="176"/>
      <c r="B20" s="167"/>
      <c r="C20" s="21">
        <f t="shared" si="30"/>
        <v>5</v>
      </c>
      <c r="D20" s="8" t="s">
        <v>128</v>
      </c>
      <c r="E20" s="8" t="s">
        <v>118</v>
      </c>
      <c r="F20" s="9">
        <v>3</v>
      </c>
      <c r="G20" s="9">
        <v>0</v>
      </c>
      <c r="H20" s="22">
        <v>0</v>
      </c>
      <c r="I20" s="23">
        <f t="shared" si="16"/>
        <v>3</v>
      </c>
      <c r="J20" s="122">
        <v>4</v>
      </c>
      <c r="K20" s="167"/>
      <c r="L20" s="21">
        <f t="shared" si="31"/>
        <v>5</v>
      </c>
      <c r="M20" s="10" t="s">
        <v>129</v>
      </c>
      <c r="N20" s="10" t="s">
        <v>104</v>
      </c>
      <c r="O20" s="11">
        <v>3</v>
      </c>
      <c r="P20" s="11">
        <v>0</v>
      </c>
      <c r="Q20" s="22">
        <v>0</v>
      </c>
      <c r="R20" s="23">
        <f t="shared" si="17"/>
        <v>3</v>
      </c>
      <c r="S20" s="122">
        <v>4</v>
      </c>
      <c r="T20" s="37"/>
      <c r="U20" s="37" t="b">
        <f t="shared" si="18"/>
        <v>0</v>
      </c>
      <c r="V20" s="37" t="b">
        <f t="shared" si="19"/>
        <v>0</v>
      </c>
      <c r="W20" s="37" t="str">
        <f t="shared" si="20"/>
        <v/>
      </c>
      <c r="X20" s="37" t="str">
        <f t="shared" si="21"/>
        <v/>
      </c>
      <c r="Y20" s="37"/>
      <c r="Z20" s="37" t="b">
        <f t="shared" si="22"/>
        <v>0</v>
      </c>
      <c r="AA20" s="37" t="b">
        <f t="shared" si="23"/>
        <v>0</v>
      </c>
      <c r="AB20" s="37" t="b">
        <f t="shared" si="24"/>
        <v>0</v>
      </c>
      <c r="AC20" s="37" t="b">
        <f t="shared" si="25"/>
        <v>0</v>
      </c>
      <c r="AD20" s="37" t="b">
        <f t="shared" si="26"/>
        <v>0</v>
      </c>
      <c r="AE20" s="37" t="b">
        <f t="shared" si="27"/>
        <v>0</v>
      </c>
      <c r="AF20" s="37" t="b">
        <f t="shared" si="28"/>
        <v>0</v>
      </c>
      <c r="AG20" s="37" t="b">
        <f t="shared" si="29"/>
        <v>0</v>
      </c>
      <c r="AH20" s="37"/>
    </row>
    <row r="21" spans="1:37" ht="13.5" customHeight="1" x14ac:dyDescent="0.25">
      <c r="A21" s="176"/>
      <c r="B21" s="167"/>
      <c r="C21" s="21">
        <f t="shared" si="30"/>
        <v>6</v>
      </c>
      <c r="D21" s="8" t="s">
        <v>130</v>
      </c>
      <c r="E21" s="8" t="s">
        <v>143</v>
      </c>
      <c r="F21" s="9">
        <v>3</v>
      </c>
      <c r="G21" s="9">
        <v>0</v>
      </c>
      <c r="H21" s="22">
        <v>0</v>
      </c>
      <c r="I21" s="23">
        <f t="shared" si="16"/>
        <v>3</v>
      </c>
      <c r="J21" s="122">
        <v>4</v>
      </c>
      <c r="K21" s="167"/>
      <c r="L21" s="21">
        <f t="shared" si="31"/>
        <v>6</v>
      </c>
      <c r="M21" s="8" t="s">
        <v>131</v>
      </c>
      <c r="N21" s="10" t="s">
        <v>139</v>
      </c>
      <c r="O21" s="9">
        <v>3</v>
      </c>
      <c r="P21" s="9">
        <v>0</v>
      </c>
      <c r="Q21" s="22">
        <v>0</v>
      </c>
      <c r="R21" s="23">
        <f t="shared" si="17"/>
        <v>3</v>
      </c>
      <c r="S21" s="122">
        <v>4</v>
      </c>
      <c r="T21" s="37"/>
      <c r="U21" s="37" t="b">
        <f t="shared" si="18"/>
        <v>0</v>
      </c>
      <c r="V21" s="37" t="b">
        <f t="shared" si="19"/>
        <v>0</v>
      </c>
      <c r="W21" s="37" t="str">
        <f t="shared" si="20"/>
        <v/>
      </c>
      <c r="X21" s="37" t="str">
        <f t="shared" si="21"/>
        <v/>
      </c>
      <c r="Y21" s="37"/>
      <c r="Z21" s="37" t="b">
        <f t="shared" si="22"/>
        <v>0</v>
      </c>
      <c r="AA21" s="37" t="b">
        <f t="shared" si="23"/>
        <v>0</v>
      </c>
      <c r="AB21" s="37" t="b">
        <f t="shared" si="24"/>
        <v>0</v>
      </c>
      <c r="AC21" s="37" t="b">
        <f t="shared" si="25"/>
        <v>0</v>
      </c>
      <c r="AD21" s="37" t="b">
        <f t="shared" si="26"/>
        <v>0</v>
      </c>
      <c r="AE21" s="37" t="b">
        <f t="shared" si="27"/>
        <v>0</v>
      </c>
      <c r="AF21" s="37" t="b">
        <f t="shared" si="28"/>
        <v>0</v>
      </c>
      <c r="AG21" s="37" t="b">
        <f t="shared" si="29"/>
        <v>0</v>
      </c>
      <c r="AH21" s="37"/>
    </row>
    <row r="22" spans="1:37" ht="13.5" customHeight="1" x14ac:dyDescent="0.25">
      <c r="A22" s="176"/>
      <c r="B22" s="167"/>
      <c r="C22" s="21">
        <f t="shared" si="30"/>
        <v>7</v>
      </c>
      <c r="D22" s="8" t="s">
        <v>34</v>
      </c>
      <c r="E22" s="8" t="s">
        <v>35</v>
      </c>
      <c r="F22" s="9">
        <v>3</v>
      </c>
      <c r="G22" s="9">
        <v>0</v>
      </c>
      <c r="H22" s="22">
        <v>0</v>
      </c>
      <c r="I22" s="23">
        <f t="shared" si="16"/>
        <v>3</v>
      </c>
      <c r="J22" s="122">
        <v>3</v>
      </c>
      <c r="K22" s="167"/>
      <c r="L22" s="21">
        <f t="shared" si="31"/>
        <v>7</v>
      </c>
      <c r="M22" s="8" t="s">
        <v>36</v>
      </c>
      <c r="N22" s="8" t="s">
        <v>37</v>
      </c>
      <c r="O22" s="9">
        <v>3</v>
      </c>
      <c r="P22" s="9">
        <v>0</v>
      </c>
      <c r="Q22" s="22">
        <v>0</v>
      </c>
      <c r="R22" s="23">
        <f t="shared" si="17"/>
        <v>3</v>
      </c>
      <c r="S22" s="122">
        <v>3</v>
      </c>
      <c r="T22" s="37"/>
      <c r="U22" s="37" t="b">
        <f t="shared" si="18"/>
        <v>0</v>
      </c>
      <c r="V22" s="37" t="b">
        <f t="shared" si="19"/>
        <v>0</v>
      </c>
      <c r="W22" s="37" t="str">
        <f t="shared" si="20"/>
        <v/>
      </c>
      <c r="X22" s="37" t="str">
        <f t="shared" si="21"/>
        <v/>
      </c>
      <c r="Y22" s="37"/>
      <c r="Z22" s="37" t="b">
        <f t="shared" si="22"/>
        <v>0</v>
      </c>
      <c r="AA22" s="37" t="b">
        <f t="shared" si="23"/>
        <v>0</v>
      </c>
      <c r="AB22" s="37" t="b">
        <f t="shared" si="24"/>
        <v>0</v>
      </c>
      <c r="AC22" s="37" t="b">
        <f t="shared" si="25"/>
        <v>0</v>
      </c>
      <c r="AD22" s="37" t="b">
        <f t="shared" si="26"/>
        <v>0</v>
      </c>
      <c r="AE22" s="37" t="b">
        <f t="shared" si="27"/>
        <v>0</v>
      </c>
      <c r="AF22" s="37" t="b">
        <f t="shared" si="28"/>
        <v>0</v>
      </c>
      <c r="AG22" s="37" t="b">
        <f t="shared" si="29"/>
        <v>0</v>
      </c>
      <c r="AH22" s="37"/>
    </row>
    <row r="23" spans="1:37" ht="13.5" customHeight="1" x14ac:dyDescent="0.25">
      <c r="A23" s="176"/>
      <c r="B23" s="167"/>
      <c r="C23" s="21">
        <f t="shared" si="30"/>
        <v>8</v>
      </c>
      <c r="D23" s="8" t="s">
        <v>38</v>
      </c>
      <c r="E23" s="8" t="s">
        <v>39</v>
      </c>
      <c r="F23" s="9">
        <v>2</v>
      </c>
      <c r="G23" s="9">
        <v>0</v>
      </c>
      <c r="H23" s="22">
        <v>0</v>
      </c>
      <c r="I23" s="23">
        <f t="shared" si="16"/>
        <v>2</v>
      </c>
      <c r="J23" s="122">
        <v>2</v>
      </c>
      <c r="K23" s="167"/>
      <c r="L23" s="21">
        <f t="shared" si="31"/>
        <v>8</v>
      </c>
      <c r="M23" s="8" t="s">
        <v>40</v>
      </c>
      <c r="N23" s="8" t="s">
        <v>41</v>
      </c>
      <c r="O23" s="9">
        <v>2</v>
      </c>
      <c r="P23" s="9">
        <v>0</v>
      </c>
      <c r="Q23" s="22">
        <v>0</v>
      </c>
      <c r="R23" s="23">
        <f t="shared" si="17"/>
        <v>2</v>
      </c>
      <c r="S23" s="122">
        <v>2</v>
      </c>
      <c r="T23" s="37"/>
      <c r="U23" s="37" t="b">
        <f t="shared" si="18"/>
        <v>0</v>
      </c>
      <c r="V23" s="37" t="b">
        <f t="shared" si="19"/>
        <v>0</v>
      </c>
      <c r="W23" s="37" t="str">
        <f t="shared" si="20"/>
        <v/>
      </c>
      <c r="X23" s="37" t="str">
        <f t="shared" si="21"/>
        <v/>
      </c>
      <c r="Y23" s="37"/>
      <c r="Z23" s="37" t="b">
        <f t="shared" si="22"/>
        <v>0</v>
      </c>
      <c r="AA23" s="37" t="b">
        <f t="shared" si="23"/>
        <v>0</v>
      </c>
      <c r="AB23" s="37" t="b">
        <f t="shared" si="24"/>
        <v>0</v>
      </c>
      <c r="AC23" s="37" t="b">
        <f t="shared" si="25"/>
        <v>0</v>
      </c>
      <c r="AD23" s="37" t="b">
        <f t="shared" si="26"/>
        <v>0</v>
      </c>
      <c r="AE23" s="37" t="b">
        <f t="shared" si="27"/>
        <v>0</v>
      </c>
      <c r="AF23" s="37" t="b">
        <f t="shared" si="28"/>
        <v>0</v>
      </c>
      <c r="AG23" s="37" t="b">
        <f t="shared" si="29"/>
        <v>0</v>
      </c>
      <c r="AH23" s="37"/>
    </row>
    <row r="24" spans="1:37" ht="13.5" customHeight="1" x14ac:dyDescent="0.25">
      <c r="A24" s="176"/>
      <c r="B24" s="167"/>
      <c r="C24" s="47"/>
      <c r="D24" s="43"/>
      <c r="E24" s="44" t="s">
        <v>73</v>
      </c>
      <c r="F24" s="45">
        <f>+SUM(F16:F23)</f>
        <v>23</v>
      </c>
      <c r="G24" s="46">
        <f>+SUM(G16:G23)</f>
        <v>0</v>
      </c>
      <c r="H24" s="48">
        <f>+SUM(H16:H23)</f>
        <v>0</v>
      </c>
      <c r="I24" s="48">
        <f>+SUM(I16:I23)</f>
        <v>23</v>
      </c>
      <c r="J24" s="123">
        <f>+SUM(J16:J23)</f>
        <v>30</v>
      </c>
      <c r="K24" s="167"/>
      <c r="L24" s="47"/>
      <c r="M24" s="43"/>
      <c r="N24" s="44" t="s">
        <v>73</v>
      </c>
      <c r="O24" s="45">
        <f>+SUM(O16:O23)</f>
        <v>23</v>
      </c>
      <c r="P24" s="46">
        <f>+SUM(P16:P23)</f>
        <v>0</v>
      </c>
      <c r="Q24" s="48">
        <f>+SUM(Q16:Q23)</f>
        <v>0</v>
      </c>
      <c r="R24" s="48">
        <f>+SUM(R16:R23)</f>
        <v>23</v>
      </c>
      <c r="S24" s="123">
        <f>+SUM(S16:S23)</f>
        <v>30</v>
      </c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  <row r="25" spans="1:37" ht="13.5" customHeight="1" thickBot="1" x14ac:dyDescent="0.3">
      <c r="A25" s="176"/>
      <c r="B25" s="167"/>
      <c r="C25" s="49"/>
      <c r="D25" s="124"/>
      <c r="E25" s="51" t="s">
        <v>74</v>
      </c>
      <c r="F25" s="52">
        <f>O14+F24</f>
        <v>69</v>
      </c>
      <c r="G25" s="52">
        <f>P14+G24</f>
        <v>4</v>
      </c>
      <c r="H25" s="52">
        <f>Q14+H24</f>
        <v>0</v>
      </c>
      <c r="I25" s="52">
        <f>R14+I24</f>
        <v>71</v>
      </c>
      <c r="J25" s="125">
        <f>S14+J24</f>
        <v>90</v>
      </c>
      <c r="K25" s="168"/>
      <c r="L25" s="104"/>
      <c r="M25" s="105"/>
      <c r="N25" s="106" t="s">
        <v>74</v>
      </c>
      <c r="O25" s="107">
        <f>F25+O24</f>
        <v>92</v>
      </c>
      <c r="P25" s="107">
        <f>G25+P24</f>
        <v>4</v>
      </c>
      <c r="Q25" s="107">
        <f>H25+Q24</f>
        <v>0</v>
      </c>
      <c r="R25" s="107">
        <f>I25+R24</f>
        <v>94</v>
      </c>
      <c r="S25" s="130">
        <f>J25+S24</f>
        <v>120</v>
      </c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1:37" ht="13.5" customHeight="1" thickBot="1" x14ac:dyDescent="0.3">
      <c r="A26" s="160" t="s">
        <v>78</v>
      </c>
      <c r="B26" s="109">
        <v>5</v>
      </c>
      <c r="C26" s="34" t="s">
        <v>66</v>
      </c>
      <c r="D26" s="35" t="s">
        <v>67</v>
      </c>
      <c r="E26" s="35" t="s">
        <v>68</v>
      </c>
      <c r="F26" s="36" t="s">
        <v>2</v>
      </c>
      <c r="G26" s="36" t="s">
        <v>3</v>
      </c>
      <c r="H26" s="36" t="s">
        <v>69</v>
      </c>
      <c r="I26" s="36" t="s">
        <v>4</v>
      </c>
      <c r="J26" s="120" t="s">
        <v>5</v>
      </c>
      <c r="K26" s="145">
        <v>6</v>
      </c>
      <c r="L26" s="34" t="s">
        <v>66</v>
      </c>
      <c r="M26" s="35" t="s">
        <v>67</v>
      </c>
      <c r="N26" s="35" t="s">
        <v>68</v>
      </c>
      <c r="O26" s="36" t="s">
        <v>2</v>
      </c>
      <c r="P26" s="36" t="s">
        <v>3</v>
      </c>
      <c r="Q26" s="36" t="s">
        <v>69</v>
      </c>
      <c r="R26" s="36" t="s">
        <v>4</v>
      </c>
      <c r="S26" s="120" t="s">
        <v>5</v>
      </c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K26" s="53"/>
    </row>
    <row r="27" spans="1:37" ht="13.5" customHeight="1" x14ac:dyDescent="0.25">
      <c r="A27" s="161"/>
      <c r="B27" s="163" t="s">
        <v>79</v>
      </c>
      <c r="C27" s="39">
        <f>+IF(D27="","",1)</f>
        <v>1</v>
      </c>
      <c r="D27" s="6" t="s">
        <v>164</v>
      </c>
      <c r="E27" s="6" t="s">
        <v>172</v>
      </c>
      <c r="F27" s="7">
        <v>3</v>
      </c>
      <c r="G27" s="7">
        <v>0</v>
      </c>
      <c r="H27" s="40">
        <v>0</v>
      </c>
      <c r="I27" s="41">
        <f t="shared" ref="I27:I33" si="32">IF(E27="","",F27+(G27+H27)/2)</f>
        <v>3</v>
      </c>
      <c r="J27" s="121">
        <v>4</v>
      </c>
      <c r="K27" s="166" t="s">
        <v>80</v>
      </c>
      <c r="L27" s="39">
        <f>+IF(M27="","",1)</f>
        <v>1</v>
      </c>
      <c r="M27" s="6" t="s">
        <v>134</v>
      </c>
      <c r="N27" s="12" t="s">
        <v>166</v>
      </c>
      <c r="O27" s="7">
        <v>3</v>
      </c>
      <c r="P27" s="7">
        <v>0</v>
      </c>
      <c r="Q27" s="40">
        <v>0</v>
      </c>
      <c r="R27" s="41">
        <f t="shared" ref="R27:R33" si="33">IF(N27="","",O27+(P27+Q27)/2)</f>
        <v>3</v>
      </c>
      <c r="S27" s="121">
        <v>4</v>
      </c>
      <c r="T27" s="37"/>
      <c r="U27" s="37" t="b">
        <f t="shared" ref="U27:U33" si="34">NOT(ISERROR((FIND("Seçmeli",E27))))</f>
        <v>0</v>
      </c>
      <c r="V27" s="37" t="b">
        <f t="shared" ref="V27:V33" si="35">NOT(ISERROR((FIND("Seçmeli",N27))))</f>
        <v>0</v>
      </c>
      <c r="W27" s="37" t="str">
        <f t="shared" ref="W27:W33" si="36">+IF(U27=TRUE,J27,"")</f>
        <v/>
      </c>
      <c r="X27" s="37" t="str">
        <f t="shared" ref="X27:X33" si="37">+IF(V27=TRUE,S27,"")</f>
        <v/>
      </c>
      <c r="Y27" s="37"/>
      <c r="Z27" s="37" t="b">
        <f t="shared" ref="Z27:Z33" si="38">NOT(ISERROR((FIND("Bölüm",E27))))</f>
        <v>0</v>
      </c>
      <c r="AA27" s="37" t="b">
        <f t="shared" ref="AA27:AA33" si="39">NOT(ISERROR((FIND("Bölüm",N27))))</f>
        <v>0</v>
      </c>
      <c r="AB27" s="37" t="b">
        <f t="shared" ref="AB27:AB33" si="40">NOT(ISERROR((FIND("Fakülte",E27))))</f>
        <v>0</v>
      </c>
      <c r="AC27" s="37" t="b">
        <f t="shared" ref="AC27:AC33" si="41">NOT(ISERROR((FIND("Fakülte",N27))))</f>
        <v>0</v>
      </c>
      <c r="AD27" s="37" t="b">
        <f t="shared" ref="AD27:AD33" si="42">NOT(ISERROR((FIND("Üniversite",E27))))</f>
        <v>0</v>
      </c>
      <c r="AE27" s="37" t="b">
        <f t="shared" ref="AE27:AE33" si="43">NOT(ISERROR((FIND("Üniversite",N27))))</f>
        <v>0</v>
      </c>
      <c r="AF27" s="37" t="b">
        <f t="shared" ref="AF27:AF33" si="44">NOT(ISERROR((FIND("Staj",E27))))</f>
        <v>0</v>
      </c>
      <c r="AG27" s="37" t="b">
        <f t="shared" ref="AG27:AG33" si="45">NOT(ISERROR((FIND("Staj",N27))))</f>
        <v>0</v>
      </c>
      <c r="AH27" s="37"/>
    </row>
    <row r="28" spans="1:37" ht="13.5" customHeight="1" x14ac:dyDescent="0.25">
      <c r="A28" s="161"/>
      <c r="B28" s="164"/>
      <c r="C28" s="21">
        <f t="shared" ref="C28:C33" si="46">+IF(D28="","",C27+1)</f>
        <v>2</v>
      </c>
      <c r="D28" s="8" t="s">
        <v>133</v>
      </c>
      <c r="E28" s="8" t="s">
        <v>151</v>
      </c>
      <c r="F28" s="9">
        <v>3</v>
      </c>
      <c r="G28" s="9">
        <v>0</v>
      </c>
      <c r="H28" s="22">
        <v>0</v>
      </c>
      <c r="I28" s="23">
        <f t="shared" si="32"/>
        <v>3</v>
      </c>
      <c r="J28" s="122">
        <v>3</v>
      </c>
      <c r="K28" s="167"/>
      <c r="L28" s="21">
        <f t="shared" ref="L28:L33" si="47">+IF(M28="","",L27+1)</f>
        <v>2</v>
      </c>
      <c r="M28" s="8" t="s">
        <v>138</v>
      </c>
      <c r="N28" s="8" t="s">
        <v>142</v>
      </c>
      <c r="O28" s="9">
        <v>3</v>
      </c>
      <c r="P28" s="9">
        <v>0</v>
      </c>
      <c r="Q28" s="22">
        <v>0</v>
      </c>
      <c r="R28" s="23">
        <f t="shared" si="33"/>
        <v>3</v>
      </c>
      <c r="S28" s="122">
        <v>4</v>
      </c>
      <c r="T28" s="37"/>
      <c r="U28" s="37" t="b">
        <f t="shared" si="34"/>
        <v>0</v>
      </c>
      <c r="V28" s="37" t="b">
        <f t="shared" si="35"/>
        <v>0</v>
      </c>
      <c r="W28" s="37" t="str">
        <f t="shared" si="36"/>
        <v/>
      </c>
      <c r="X28" s="37" t="str">
        <f t="shared" si="37"/>
        <v/>
      </c>
      <c r="Y28" s="37"/>
      <c r="Z28" s="37" t="b">
        <f t="shared" si="38"/>
        <v>0</v>
      </c>
      <c r="AA28" s="37" t="b">
        <f t="shared" si="39"/>
        <v>0</v>
      </c>
      <c r="AB28" s="37" t="b">
        <f t="shared" si="40"/>
        <v>0</v>
      </c>
      <c r="AC28" s="37" t="b">
        <f t="shared" si="41"/>
        <v>0</v>
      </c>
      <c r="AD28" s="37" t="b">
        <f t="shared" si="42"/>
        <v>0</v>
      </c>
      <c r="AE28" s="37" t="b">
        <f t="shared" si="43"/>
        <v>0</v>
      </c>
      <c r="AF28" s="37" t="b">
        <f t="shared" si="44"/>
        <v>0</v>
      </c>
      <c r="AG28" s="37" t="b">
        <f t="shared" si="45"/>
        <v>0</v>
      </c>
      <c r="AH28" s="37"/>
    </row>
    <row r="29" spans="1:37" ht="13.5" customHeight="1" x14ac:dyDescent="0.25">
      <c r="A29" s="161"/>
      <c r="B29" s="164"/>
      <c r="C29" s="21">
        <f t="shared" si="46"/>
        <v>3</v>
      </c>
      <c r="D29" s="8" t="s">
        <v>136</v>
      </c>
      <c r="E29" s="8" t="s">
        <v>33</v>
      </c>
      <c r="F29" s="9">
        <v>3</v>
      </c>
      <c r="G29" s="9">
        <v>0</v>
      </c>
      <c r="H29" s="22">
        <v>0</v>
      </c>
      <c r="I29" s="23">
        <f t="shared" si="32"/>
        <v>3</v>
      </c>
      <c r="J29" s="122">
        <v>4</v>
      </c>
      <c r="K29" s="167"/>
      <c r="L29" s="21">
        <f t="shared" si="47"/>
        <v>3</v>
      </c>
      <c r="M29" s="8" t="s">
        <v>141</v>
      </c>
      <c r="N29" s="8" t="s">
        <v>132</v>
      </c>
      <c r="O29" s="9">
        <v>3</v>
      </c>
      <c r="P29" s="9">
        <v>0</v>
      </c>
      <c r="Q29" s="22">
        <v>0</v>
      </c>
      <c r="R29" s="23">
        <f t="shared" si="33"/>
        <v>3</v>
      </c>
      <c r="S29" s="122">
        <v>4</v>
      </c>
      <c r="T29" s="37"/>
      <c r="U29" s="37" t="b">
        <f t="shared" si="34"/>
        <v>0</v>
      </c>
      <c r="V29" s="37" t="b">
        <f t="shared" si="35"/>
        <v>0</v>
      </c>
      <c r="W29" s="37" t="str">
        <f t="shared" si="36"/>
        <v/>
      </c>
      <c r="X29" s="37" t="str">
        <f t="shared" si="37"/>
        <v/>
      </c>
      <c r="Y29" s="37"/>
      <c r="Z29" s="37" t="b">
        <f t="shared" si="38"/>
        <v>0</v>
      </c>
      <c r="AA29" s="37" t="b">
        <f t="shared" si="39"/>
        <v>0</v>
      </c>
      <c r="AB29" s="37" t="b">
        <f t="shared" si="40"/>
        <v>0</v>
      </c>
      <c r="AC29" s="37" t="b">
        <f t="shared" si="41"/>
        <v>0</v>
      </c>
      <c r="AD29" s="37" t="b">
        <f t="shared" si="42"/>
        <v>0</v>
      </c>
      <c r="AE29" s="37" t="b">
        <f t="shared" si="43"/>
        <v>0</v>
      </c>
      <c r="AF29" s="37" t="b">
        <f t="shared" si="44"/>
        <v>0</v>
      </c>
      <c r="AG29" s="37" t="b">
        <f t="shared" si="45"/>
        <v>0</v>
      </c>
      <c r="AH29" s="37"/>
    </row>
    <row r="30" spans="1:37" ht="13.5" customHeight="1" x14ac:dyDescent="0.25">
      <c r="A30" s="161"/>
      <c r="B30" s="164"/>
      <c r="C30" s="21">
        <f t="shared" si="46"/>
        <v>4</v>
      </c>
      <c r="D30" s="8" t="s">
        <v>140</v>
      </c>
      <c r="E30" s="8" t="s">
        <v>137</v>
      </c>
      <c r="F30" s="9">
        <v>3</v>
      </c>
      <c r="G30" s="9">
        <v>0</v>
      </c>
      <c r="H30" s="22">
        <v>0</v>
      </c>
      <c r="I30" s="23">
        <f t="shared" si="32"/>
        <v>3</v>
      </c>
      <c r="J30" s="122">
        <v>4</v>
      </c>
      <c r="K30" s="167"/>
      <c r="L30" s="54">
        <f t="shared" si="47"/>
        <v>4</v>
      </c>
      <c r="M30" s="13" t="s">
        <v>144</v>
      </c>
      <c r="N30" s="13" t="s">
        <v>42</v>
      </c>
      <c r="O30" s="14">
        <v>3</v>
      </c>
      <c r="P30" s="14">
        <v>0</v>
      </c>
      <c r="Q30" s="55">
        <v>0</v>
      </c>
      <c r="R30" s="56">
        <f t="shared" si="33"/>
        <v>3</v>
      </c>
      <c r="S30" s="126">
        <v>5</v>
      </c>
      <c r="T30" s="37"/>
      <c r="U30" s="37" t="b">
        <f t="shared" si="34"/>
        <v>0</v>
      </c>
      <c r="V30" s="37" t="b">
        <f t="shared" si="35"/>
        <v>1</v>
      </c>
      <c r="W30" s="37" t="str">
        <f t="shared" si="36"/>
        <v/>
      </c>
      <c r="X30" s="37">
        <f t="shared" si="37"/>
        <v>5</v>
      </c>
      <c r="Y30" s="37"/>
      <c r="Z30" s="37" t="b">
        <f t="shared" si="38"/>
        <v>0</v>
      </c>
      <c r="AA30" s="37" t="b">
        <f t="shared" si="39"/>
        <v>1</v>
      </c>
      <c r="AB30" s="37" t="b">
        <f t="shared" si="40"/>
        <v>0</v>
      </c>
      <c r="AC30" s="37" t="b">
        <f t="shared" si="41"/>
        <v>0</v>
      </c>
      <c r="AD30" s="37" t="b">
        <f t="shared" si="42"/>
        <v>0</v>
      </c>
      <c r="AE30" s="37" t="b">
        <f t="shared" si="43"/>
        <v>0</v>
      </c>
      <c r="AF30" s="37" t="b">
        <f t="shared" si="44"/>
        <v>0</v>
      </c>
      <c r="AG30" s="37" t="b">
        <f t="shared" si="45"/>
        <v>0</v>
      </c>
      <c r="AH30" s="37"/>
    </row>
    <row r="31" spans="1:37" ht="13.5" customHeight="1" x14ac:dyDescent="0.25">
      <c r="A31" s="161"/>
      <c r="B31" s="164"/>
      <c r="C31" s="21">
        <f t="shared" si="46"/>
        <v>5</v>
      </c>
      <c r="D31" s="15" t="s">
        <v>145</v>
      </c>
      <c r="E31" s="15" t="s">
        <v>43</v>
      </c>
      <c r="F31" s="16">
        <v>3</v>
      </c>
      <c r="G31" s="16">
        <v>0</v>
      </c>
      <c r="H31" s="22">
        <v>0</v>
      </c>
      <c r="I31" s="23">
        <f t="shared" si="32"/>
        <v>3</v>
      </c>
      <c r="J31" s="122">
        <v>5</v>
      </c>
      <c r="K31" s="167"/>
      <c r="L31" s="21">
        <f t="shared" si="47"/>
        <v>5</v>
      </c>
      <c r="M31" s="15" t="s">
        <v>146</v>
      </c>
      <c r="N31" s="15" t="s">
        <v>44</v>
      </c>
      <c r="O31" s="16">
        <v>3</v>
      </c>
      <c r="P31" s="16">
        <v>0</v>
      </c>
      <c r="Q31" s="22">
        <v>0</v>
      </c>
      <c r="R31" s="23">
        <f t="shared" si="33"/>
        <v>3</v>
      </c>
      <c r="S31" s="122">
        <v>5</v>
      </c>
      <c r="T31" s="37"/>
      <c r="U31" s="37" t="b">
        <f t="shared" si="34"/>
        <v>1</v>
      </c>
      <c r="V31" s="37" t="b">
        <f t="shared" si="35"/>
        <v>1</v>
      </c>
      <c r="W31" s="37">
        <f t="shared" si="36"/>
        <v>5</v>
      </c>
      <c r="X31" s="37">
        <f t="shared" si="37"/>
        <v>5</v>
      </c>
      <c r="Y31" s="37"/>
      <c r="Z31" s="37" t="b">
        <f t="shared" si="38"/>
        <v>1</v>
      </c>
      <c r="AA31" s="37" t="b">
        <f t="shared" si="39"/>
        <v>1</v>
      </c>
      <c r="AB31" s="37" t="b">
        <f t="shared" si="40"/>
        <v>0</v>
      </c>
      <c r="AC31" s="37" t="b">
        <f t="shared" si="41"/>
        <v>0</v>
      </c>
      <c r="AD31" s="37" t="b">
        <f t="shared" si="42"/>
        <v>0</v>
      </c>
      <c r="AE31" s="37" t="b">
        <f t="shared" si="43"/>
        <v>0</v>
      </c>
      <c r="AF31" s="37" t="b">
        <f t="shared" si="44"/>
        <v>0</v>
      </c>
      <c r="AG31" s="37" t="b">
        <f t="shared" si="45"/>
        <v>0</v>
      </c>
      <c r="AH31" s="37"/>
    </row>
    <row r="32" spans="1:37" ht="13.5" customHeight="1" x14ac:dyDescent="0.25">
      <c r="A32" s="161"/>
      <c r="B32" s="164"/>
      <c r="C32" s="21">
        <f t="shared" si="46"/>
        <v>6</v>
      </c>
      <c r="D32" s="15" t="s">
        <v>147</v>
      </c>
      <c r="E32" s="15" t="s">
        <v>45</v>
      </c>
      <c r="F32" s="16">
        <v>3</v>
      </c>
      <c r="G32" s="16">
        <v>0</v>
      </c>
      <c r="H32" s="22">
        <v>0</v>
      </c>
      <c r="I32" s="23">
        <f t="shared" si="32"/>
        <v>3</v>
      </c>
      <c r="J32" s="122">
        <v>5</v>
      </c>
      <c r="K32" s="167"/>
      <c r="L32" s="21">
        <f t="shared" si="47"/>
        <v>6</v>
      </c>
      <c r="M32" s="17" t="s">
        <v>81</v>
      </c>
      <c r="N32" s="17" t="s">
        <v>46</v>
      </c>
      <c r="O32" s="18">
        <v>3</v>
      </c>
      <c r="P32" s="18">
        <v>0</v>
      </c>
      <c r="Q32" s="22">
        <v>0</v>
      </c>
      <c r="R32" s="23">
        <f t="shared" si="33"/>
        <v>3</v>
      </c>
      <c r="S32" s="122">
        <v>5</v>
      </c>
      <c r="T32" s="37"/>
      <c r="U32" s="37" t="b">
        <f t="shared" si="34"/>
        <v>1</v>
      </c>
      <c r="V32" s="37" t="b">
        <f t="shared" si="35"/>
        <v>1</v>
      </c>
      <c r="W32" s="37">
        <f t="shared" si="36"/>
        <v>5</v>
      </c>
      <c r="X32" s="37">
        <f t="shared" si="37"/>
        <v>5</v>
      </c>
      <c r="Y32" s="37"/>
      <c r="Z32" s="37" t="b">
        <f t="shared" si="38"/>
        <v>1</v>
      </c>
      <c r="AA32" s="37" t="b">
        <f t="shared" si="39"/>
        <v>0</v>
      </c>
      <c r="AB32" s="37" t="b">
        <f t="shared" si="40"/>
        <v>0</v>
      </c>
      <c r="AC32" s="37" t="b">
        <f t="shared" si="41"/>
        <v>1</v>
      </c>
      <c r="AD32" s="37" t="b">
        <f t="shared" si="42"/>
        <v>0</v>
      </c>
      <c r="AE32" s="37" t="b">
        <f t="shared" si="43"/>
        <v>0</v>
      </c>
      <c r="AF32" s="37" t="b">
        <f t="shared" si="44"/>
        <v>0</v>
      </c>
      <c r="AG32" s="37" t="b">
        <f t="shared" si="45"/>
        <v>0</v>
      </c>
      <c r="AH32" s="37"/>
    </row>
    <row r="33" spans="1:34" ht="13.5" customHeight="1" x14ac:dyDescent="0.25">
      <c r="A33" s="161"/>
      <c r="B33" s="164"/>
      <c r="C33" s="21">
        <f t="shared" si="46"/>
        <v>7</v>
      </c>
      <c r="D33" s="17" t="s">
        <v>82</v>
      </c>
      <c r="E33" s="17" t="s">
        <v>47</v>
      </c>
      <c r="F33" s="18">
        <v>3</v>
      </c>
      <c r="G33" s="18">
        <v>0</v>
      </c>
      <c r="H33" s="22">
        <v>0</v>
      </c>
      <c r="I33" s="23">
        <f t="shared" si="32"/>
        <v>3</v>
      </c>
      <c r="J33" s="122">
        <v>5</v>
      </c>
      <c r="K33" s="167"/>
      <c r="L33" s="21">
        <f t="shared" si="47"/>
        <v>7</v>
      </c>
      <c r="M33" s="19" t="s">
        <v>83</v>
      </c>
      <c r="N33" s="19" t="s">
        <v>48</v>
      </c>
      <c r="O33" s="20">
        <v>2</v>
      </c>
      <c r="P33" s="20">
        <v>0</v>
      </c>
      <c r="Q33" s="22">
        <v>0</v>
      </c>
      <c r="R33" s="23">
        <f t="shared" si="33"/>
        <v>2</v>
      </c>
      <c r="S33" s="122">
        <v>3</v>
      </c>
      <c r="T33" s="37"/>
      <c r="U33" s="37" t="b">
        <f t="shared" si="34"/>
        <v>1</v>
      </c>
      <c r="V33" s="37" t="b">
        <f t="shared" si="35"/>
        <v>1</v>
      </c>
      <c r="W33" s="37">
        <f t="shared" si="36"/>
        <v>5</v>
      </c>
      <c r="X33" s="37">
        <f t="shared" si="37"/>
        <v>3</v>
      </c>
      <c r="Y33" s="37"/>
      <c r="Z33" s="37" t="b">
        <f t="shared" si="38"/>
        <v>0</v>
      </c>
      <c r="AA33" s="37" t="b">
        <f t="shared" si="39"/>
        <v>0</v>
      </c>
      <c r="AB33" s="37" t="b">
        <f t="shared" si="40"/>
        <v>1</v>
      </c>
      <c r="AC33" s="37" t="b">
        <f t="shared" si="41"/>
        <v>0</v>
      </c>
      <c r="AD33" s="37" t="b">
        <f t="shared" si="42"/>
        <v>0</v>
      </c>
      <c r="AE33" s="37" t="b">
        <f t="shared" si="43"/>
        <v>1</v>
      </c>
      <c r="AF33" s="37" t="b">
        <f t="shared" si="44"/>
        <v>0</v>
      </c>
      <c r="AG33" s="37" t="b">
        <f t="shared" si="45"/>
        <v>0</v>
      </c>
      <c r="AH33" s="37"/>
    </row>
    <row r="34" spans="1:34" ht="13.5" customHeight="1" x14ac:dyDescent="0.25">
      <c r="A34" s="161"/>
      <c r="B34" s="164"/>
      <c r="C34" s="47"/>
      <c r="D34" s="57"/>
      <c r="E34" s="58" t="s">
        <v>73</v>
      </c>
      <c r="F34" s="59">
        <f>+SUM(F27:F33)</f>
        <v>21</v>
      </c>
      <c r="G34" s="48">
        <f>+SUM(G27:G33)</f>
        <v>0</v>
      </c>
      <c r="H34" s="48">
        <f>+SUM(H27:H33)</f>
        <v>0</v>
      </c>
      <c r="I34" s="48">
        <f>+SUM(I27:I33)</f>
        <v>21</v>
      </c>
      <c r="J34" s="123">
        <f>+SUM(J27:J33)</f>
        <v>30</v>
      </c>
      <c r="K34" s="167"/>
      <c r="L34" s="47"/>
      <c r="M34" s="57"/>
      <c r="N34" s="58" t="s">
        <v>73</v>
      </c>
      <c r="O34" s="59">
        <f>+SUM(O27:O33)</f>
        <v>20</v>
      </c>
      <c r="P34" s="48">
        <f>+SUM(P27:P33)</f>
        <v>0</v>
      </c>
      <c r="Q34" s="48">
        <f>+SUM(Q27:Q33)</f>
        <v>0</v>
      </c>
      <c r="R34" s="48">
        <f>+SUM(R27:R33)</f>
        <v>20</v>
      </c>
      <c r="S34" s="123">
        <f>+SUM(S27:S33)</f>
        <v>30</v>
      </c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 ht="13.5" customHeight="1" thickBot="1" x14ac:dyDescent="0.3">
      <c r="A35" s="162"/>
      <c r="B35" s="165"/>
      <c r="C35" s="104"/>
      <c r="D35" s="105"/>
      <c r="E35" s="106" t="s">
        <v>74</v>
      </c>
      <c r="F35" s="107">
        <f>O25+F34</f>
        <v>113</v>
      </c>
      <c r="G35" s="107">
        <f>P25+G34</f>
        <v>4</v>
      </c>
      <c r="H35" s="107">
        <f>Q25+H34</f>
        <v>0</v>
      </c>
      <c r="I35" s="107">
        <f>R25+I34</f>
        <v>115</v>
      </c>
      <c r="J35" s="130">
        <f>S25+J34</f>
        <v>150</v>
      </c>
      <c r="K35" s="168"/>
      <c r="L35" s="104"/>
      <c r="M35" s="105"/>
      <c r="N35" s="106" t="s">
        <v>74</v>
      </c>
      <c r="O35" s="107">
        <f>F35+O34</f>
        <v>133</v>
      </c>
      <c r="P35" s="107">
        <f>G35+P34</f>
        <v>4</v>
      </c>
      <c r="Q35" s="107">
        <f>H35+Q34</f>
        <v>0</v>
      </c>
      <c r="R35" s="107">
        <f>I35+R34</f>
        <v>135</v>
      </c>
      <c r="S35" s="130">
        <f>J35+S34</f>
        <v>180</v>
      </c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4" ht="13.5" customHeight="1" thickBot="1" x14ac:dyDescent="0.3">
      <c r="A36" s="160" t="s">
        <v>84</v>
      </c>
      <c r="B36" s="109">
        <v>7</v>
      </c>
      <c r="C36" s="34" t="s">
        <v>66</v>
      </c>
      <c r="D36" s="35" t="s">
        <v>67</v>
      </c>
      <c r="E36" s="35" t="s">
        <v>68</v>
      </c>
      <c r="F36" s="36" t="s">
        <v>2</v>
      </c>
      <c r="G36" s="36" t="s">
        <v>3</v>
      </c>
      <c r="H36" s="36" t="s">
        <v>69</v>
      </c>
      <c r="I36" s="36" t="s">
        <v>4</v>
      </c>
      <c r="J36" s="120" t="s">
        <v>5</v>
      </c>
      <c r="K36" s="145">
        <v>8</v>
      </c>
      <c r="L36" s="34" t="s">
        <v>66</v>
      </c>
      <c r="M36" s="35" t="s">
        <v>67</v>
      </c>
      <c r="N36" s="35" t="s">
        <v>68</v>
      </c>
      <c r="O36" s="36" t="s">
        <v>2</v>
      </c>
      <c r="P36" s="36" t="s">
        <v>3</v>
      </c>
      <c r="Q36" s="36" t="s">
        <v>69</v>
      </c>
      <c r="R36" s="36" t="s">
        <v>4</v>
      </c>
      <c r="S36" s="120" t="s">
        <v>5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ht="13.5" customHeight="1" x14ac:dyDescent="0.25">
      <c r="A37" s="161"/>
      <c r="B37" s="163" t="s">
        <v>85</v>
      </c>
      <c r="C37" s="39">
        <f>+IF(D37="","",1)</f>
        <v>1</v>
      </c>
      <c r="D37" s="6" t="s">
        <v>148</v>
      </c>
      <c r="E37" s="6" t="s">
        <v>171</v>
      </c>
      <c r="F37" s="7">
        <v>2</v>
      </c>
      <c r="G37" s="7">
        <v>8</v>
      </c>
      <c r="H37" s="40">
        <v>0</v>
      </c>
      <c r="I37" s="41">
        <v>6</v>
      </c>
      <c r="J37" s="121">
        <v>6</v>
      </c>
      <c r="K37" s="170" t="s">
        <v>86</v>
      </c>
      <c r="L37" s="149">
        <f>+IF(M37="","",1)</f>
        <v>1</v>
      </c>
      <c r="M37" s="6" t="s">
        <v>149</v>
      </c>
      <c r="N37" s="6" t="s">
        <v>170</v>
      </c>
      <c r="O37" s="7">
        <v>4</v>
      </c>
      <c r="P37" s="7">
        <v>20</v>
      </c>
      <c r="Q37" s="150">
        <v>0</v>
      </c>
      <c r="R37" s="151">
        <v>20</v>
      </c>
      <c r="S37" s="152">
        <v>20</v>
      </c>
      <c r="T37" s="37"/>
      <c r="U37" s="37" t="b">
        <f>NOT(ISERROR((FIND("Seçmeli",E37))))</f>
        <v>0</v>
      </c>
      <c r="V37" s="37" t="b">
        <f>NOT(ISERROR((FIND("Seçmeli",N37))))</f>
        <v>0</v>
      </c>
      <c r="W37" s="37" t="str">
        <f>+IF(U37=TRUE,J37,"")</f>
        <v/>
      </c>
      <c r="X37" s="37" t="str">
        <f>+IF(V37=TRUE,S37,"")</f>
        <v/>
      </c>
      <c r="Y37" s="37"/>
      <c r="Z37" s="37" t="b">
        <f>NOT(ISERROR((FIND("Bölüm",E37))))</f>
        <v>0</v>
      </c>
      <c r="AA37" s="37" t="b">
        <f t="shared" ref="AA37" si="48">NOT(ISERROR((FIND("Bölüm",N37))))</f>
        <v>0</v>
      </c>
      <c r="AB37" s="37" t="b">
        <f>NOT(ISERROR((FIND("Fakülte",E37))))</f>
        <v>0</v>
      </c>
      <c r="AC37" s="37" t="b">
        <f t="shared" ref="AC37" si="49">NOT(ISERROR((FIND("Fakülte",N37))))</f>
        <v>0</v>
      </c>
      <c r="AD37" s="37" t="b">
        <f>NOT(ISERROR((FIND("Üniversite",E37))))</f>
        <v>0</v>
      </c>
      <c r="AE37" s="37" t="b">
        <f t="shared" ref="AE37" si="50">NOT(ISERROR((FIND("Üniversite",N37))))</f>
        <v>0</v>
      </c>
      <c r="AF37" s="37" t="b">
        <f>NOT(ISERROR((FIND("Staj",E37))))</f>
        <v>0</v>
      </c>
      <c r="AG37" s="37" t="b">
        <f t="shared" ref="AG37" si="51">NOT(ISERROR((FIND("Staj",N37))))</f>
        <v>0</v>
      </c>
      <c r="AH37" s="37"/>
    </row>
    <row r="38" spans="1:34" ht="14.25" customHeight="1" x14ac:dyDescent="0.25">
      <c r="A38" s="161"/>
      <c r="B38" s="164"/>
      <c r="C38" s="21">
        <f t="shared" ref="C38:C41" si="52">+IF(D38="","",C37+1)</f>
        <v>2</v>
      </c>
      <c r="D38" s="8" t="s">
        <v>150</v>
      </c>
      <c r="E38" s="8" t="s">
        <v>167</v>
      </c>
      <c r="F38" s="9">
        <v>3</v>
      </c>
      <c r="G38" s="9">
        <v>0</v>
      </c>
      <c r="H38" s="22">
        <v>0</v>
      </c>
      <c r="I38" s="23">
        <v>3</v>
      </c>
      <c r="J38" s="122">
        <v>2</v>
      </c>
      <c r="K38" s="171"/>
      <c r="L38" s="38">
        <f t="shared" ref="L38" si="53">+IF(M38="","",L37+1)</f>
        <v>2</v>
      </c>
      <c r="M38" s="8" t="s">
        <v>152</v>
      </c>
      <c r="N38" s="8" t="s">
        <v>135</v>
      </c>
      <c r="O38" s="9">
        <v>3</v>
      </c>
      <c r="P38" s="9">
        <v>0</v>
      </c>
      <c r="Q38" s="99">
        <v>0</v>
      </c>
      <c r="R38" s="100">
        <f>IF(N38="","",O38+(P38+Q38)/2)</f>
        <v>3</v>
      </c>
      <c r="S38" s="127">
        <v>2</v>
      </c>
      <c r="T38" s="37"/>
      <c r="U38" s="37" t="b">
        <f>NOT(ISERROR((FIND("Seçmeli",E38))))</f>
        <v>0</v>
      </c>
      <c r="V38" s="37" t="b">
        <f>NOT(ISERROR((FIND("Seçmeli",N38))))</f>
        <v>0</v>
      </c>
      <c r="W38" s="37" t="str">
        <f>+IF(U38=TRUE,J38,"")</f>
        <v/>
      </c>
      <c r="X38" s="37" t="str">
        <f>+IF(V38=TRUE,S38,"")</f>
        <v/>
      </c>
      <c r="Y38" s="37"/>
      <c r="Z38" s="37" t="b">
        <f>NOT(ISERROR((FIND("Bölüm",E38))))</f>
        <v>0</v>
      </c>
      <c r="AA38" s="37" t="b">
        <f>NOT(ISERROR((FIND("Bölüm",N38))))</f>
        <v>0</v>
      </c>
      <c r="AB38" s="37" t="b">
        <f>NOT(ISERROR((FIND("Fakülte",E38))))</f>
        <v>0</v>
      </c>
      <c r="AC38" s="37" t="b">
        <f>NOT(ISERROR((FIND("Fakülte",N38))))</f>
        <v>0</v>
      </c>
      <c r="AD38" s="37" t="b">
        <f>NOT(ISERROR((FIND("Üniversite",E38))))</f>
        <v>0</v>
      </c>
      <c r="AE38" s="37" t="b">
        <f>NOT(ISERROR((FIND("Üniversite",N38))))</f>
        <v>0</v>
      </c>
      <c r="AF38" s="37" t="b">
        <f>NOT(ISERROR((FIND("Staj",E38))))</f>
        <v>0</v>
      </c>
      <c r="AG38" s="37" t="b">
        <f>NOT(ISERROR((FIND("Staj",N38))))</f>
        <v>0</v>
      </c>
      <c r="AH38" s="37"/>
    </row>
    <row r="39" spans="1:34" ht="13.5" customHeight="1" x14ac:dyDescent="0.25">
      <c r="A39" s="161"/>
      <c r="B39" s="164"/>
      <c r="C39" s="60">
        <f t="shared" si="52"/>
        <v>3</v>
      </c>
      <c r="D39" s="24" t="s">
        <v>153</v>
      </c>
      <c r="E39" s="25" t="s">
        <v>49</v>
      </c>
      <c r="F39" s="26">
        <v>3</v>
      </c>
      <c r="G39" s="26">
        <v>0</v>
      </c>
      <c r="H39" s="61">
        <v>0</v>
      </c>
      <c r="I39" s="62">
        <f t="shared" ref="I39:I41" si="54">IF(E39="","",F39+(G39+H39)/2)</f>
        <v>3</v>
      </c>
      <c r="J39" s="146">
        <v>5</v>
      </c>
      <c r="K39" s="171"/>
      <c r="L39" s="38">
        <f>+IF(M39="","",L38+1)</f>
        <v>3</v>
      </c>
      <c r="M39" s="15" t="s">
        <v>154</v>
      </c>
      <c r="N39" s="15" t="s">
        <v>155</v>
      </c>
      <c r="O39" s="16">
        <v>3</v>
      </c>
      <c r="P39" s="16">
        <v>0</v>
      </c>
      <c r="Q39" s="99">
        <v>0</v>
      </c>
      <c r="R39" s="100">
        <f t="shared" ref="R39:R41" si="55">IF(N39="","",O39+(P39+Q39)/2)</f>
        <v>3</v>
      </c>
      <c r="S39" s="127">
        <v>5</v>
      </c>
      <c r="T39" s="37"/>
      <c r="U39" s="37" t="b">
        <f>NOT(ISERROR((FIND("Seçmeli",E39))))</f>
        <v>1</v>
      </c>
      <c r="V39" s="37" t="b">
        <f>NOT(ISERROR((FIND("Seçmeli",N39))))</f>
        <v>1</v>
      </c>
      <c r="W39" s="37">
        <f>+IF(U39=TRUE,J39,"")</f>
        <v>5</v>
      </c>
      <c r="X39" s="37">
        <f>+IF(V39=TRUE,S39,"")</f>
        <v>5</v>
      </c>
      <c r="Y39" s="37"/>
      <c r="Z39" s="37" t="b">
        <f>NOT(ISERROR((FIND("Bölüm",E39))))</f>
        <v>1</v>
      </c>
      <c r="AA39" s="37" t="b">
        <f>NOT(ISERROR((FIND("Bölüm",N39))))</f>
        <v>1</v>
      </c>
      <c r="AB39" s="37" t="b">
        <f>NOT(ISERROR((FIND("Fakülte",E39))))</f>
        <v>0</v>
      </c>
      <c r="AC39" s="37" t="b">
        <f>NOT(ISERROR((FIND("Fakülte",N39))))</f>
        <v>0</v>
      </c>
      <c r="AD39" s="37" t="b">
        <f>NOT(ISERROR((FIND("Üniversite",E39))))</f>
        <v>0</v>
      </c>
      <c r="AE39" s="37" t="b">
        <f>NOT(ISERROR((FIND("Üniversite",N39))))</f>
        <v>0</v>
      </c>
      <c r="AF39" s="37" t="b">
        <f>NOT(ISERROR((FIND("Staj",E39))))</f>
        <v>0</v>
      </c>
      <c r="AG39" s="37" t="b">
        <f>NOT(ISERROR((FIND("Staj",N39))))</f>
        <v>0</v>
      </c>
      <c r="AH39" s="37"/>
    </row>
    <row r="40" spans="1:34" ht="13.5" customHeight="1" x14ac:dyDescent="0.25">
      <c r="A40" s="161"/>
      <c r="B40" s="164"/>
      <c r="C40" s="110">
        <f t="shared" si="52"/>
        <v>4</v>
      </c>
      <c r="D40" s="111" t="s">
        <v>156</v>
      </c>
      <c r="E40" s="111" t="s">
        <v>50</v>
      </c>
      <c r="F40" s="112">
        <v>3</v>
      </c>
      <c r="G40" s="112">
        <v>0</v>
      </c>
      <c r="H40" s="113">
        <v>0</v>
      </c>
      <c r="I40" s="114">
        <f t="shared" si="54"/>
        <v>3</v>
      </c>
      <c r="J40" s="147">
        <v>5</v>
      </c>
      <c r="K40" s="171"/>
      <c r="L40" s="101">
        <f>+IF(M40="","",L39+1)</f>
        <v>4</v>
      </c>
      <c r="M40" s="27" t="s">
        <v>157</v>
      </c>
      <c r="N40" s="27" t="s">
        <v>51</v>
      </c>
      <c r="O40" s="28">
        <v>3</v>
      </c>
      <c r="P40" s="28">
        <v>0</v>
      </c>
      <c r="Q40" s="102">
        <v>0</v>
      </c>
      <c r="R40" s="103">
        <f t="shared" si="55"/>
        <v>3</v>
      </c>
      <c r="S40" s="128">
        <v>5</v>
      </c>
      <c r="T40" s="37"/>
      <c r="U40" s="37" t="b">
        <f>NOT(ISERROR((FIND("Seçmeli",E40))))</f>
        <v>1</v>
      </c>
      <c r="V40" s="37" t="b">
        <f>NOT(ISERROR((FIND("Seçmeli",N40))))</f>
        <v>1</v>
      </c>
      <c r="W40" s="37">
        <f>+IF(U40=TRUE,J40,"")</f>
        <v>5</v>
      </c>
      <c r="X40" s="37">
        <f>+IF(V40=TRUE,S40,"")</f>
        <v>5</v>
      </c>
      <c r="Y40" s="37"/>
      <c r="Z40" s="37" t="b">
        <f>NOT(ISERROR((FIND("Bölüm",E40))))</f>
        <v>1</v>
      </c>
      <c r="AA40" s="37" t="b">
        <f>NOT(ISERROR((FIND("Bölüm",N40))))</f>
        <v>1</v>
      </c>
      <c r="AB40" s="37" t="b">
        <f>NOT(ISERROR((FIND("Fakülte",E40))))</f>
        <v>0</v>
      </c>
      <c r="AC40" s="37" t="b">
        <f>NOT(ISERROR((FIND("Fakülte",N40))))</f>
        <v>0</v>
      </c>
      <c r="AD40" s="37" t="b">
        <f>NOT(ISERROR((FIND("Üniversite",E40))))</f>
        <v>0</v>
      </c>
      <c r="AE40" s="37" t="b">
        <f>NOT(ISERROR((FIND("Üniversite",N40))))</f>
        <v>0</v>
      </c>
      <c r="AF40" s="37" t="b">
        <f>NOT(ISERROR((FIND("Staj",E40))))</f>
        <v>0</v>
      </c>
      <c r="AG40" s="37" t="b">
        <f>NOT(ISERROR((FIND("Staj",N40))))</f>
        <v>0</v>
      </c>
      <c r="AH40" s="37"/>
    </row>
    <row r="41" spans="1:34" ht="13.5" customHeight="1" x14ac:dyDescent="0.25">
      <c r="A41" s="161"/>
      <c r="B41" s="169"/>
      <c r="C41" s="108">
        <f t="shared" si="52"/>
        <v>5</v>
      </c>
      <c r="D41" s="17" t="s">
        <v>87</v>
      </c>
      <c r="E41" s="17" t="s">
        <v>52</v>
      </c>
      <c r="F41" s="18">
        <v>3</v>
      </c>
      <c r="G41" s="18">
        <v>0</v>
      </c>
      <c r="H41" s="115">
        <v>0</v>
      </c>
      <c r="I41" s="116">
        <f t="shared" si="54"/>
        <v>3</v>
      </c>
      <c r="J41" s="148">
        <v>5</v>
      </c>
      <c r="K41" s="171"/>
      <c r="L41" s="38">
        <f>+IF(M41="","",L40+1)</f>
        <v>5</v>
      </c>
      <c r="M41" s="17" t="s">
        <v>88</v>
      </c>
      <c r="N41" s="17" t="s">
        <v>53</v>
      </c>
      <c r="O41" s="18">
        <v>3</v>
      </c>
      <c r="P41" s="18">
        <v>0</v>
      </c>
      <c r="Q41" s="99">
        <v>0</v>
      </c>
      <c r="R41" s="100">
        <f t="shared" si="55"/>
        <v>3</v>
      </c>
      <c r="S41" s="127">
        <v>5</v>
      </c>
      <c r="T41" s="37"/>
      <c r="U41" s="37" t="b">
        <f>NOT(ISERROR((FIND("Seçmeli",E41))))</f>
        <v>1</v>
      </c>
      <c r="V41" s="37" t="b">
        <f>NOT(ISERROR((FIND("Seçmeli",N41))))</f>
        <v>1</v>
      </c>
      <c r="W41" s="37">
        <f>+IF(U41=TRUE,J41,"")</f>
        <v>5</v>
      </c>
      <c r="X41" s="37">
        <f>+IF(V41=TRUE,S41,"")</f>
        <v>5</v>
      </c>
      <c r="Y41" s="37"/>
      <c r="Z41" s="37" t="b">
        <f>NOT(ISERROR((FIND("Bölüm",E41))))</f>
        <v>0</v>
      </c>
      <c r="AA41" s="37" t="b">
        <f>NOT(ISERROR((FIND("Bölüm",N41))))</f>
        <v>0</v>
      </c>
      <c r="AB41" s="37" t="b">
        <f>NOT(ISERROR((FIND("Fakülte",E41))))</f>
        <v>1</v>
      </c>
      <c r="AC41" s="37" t="b">
        <f>NOT(ISERROR((FIND("Fakülte",N41))))</f>
        <v>1</v>
      </c>
      <c r="AD41" s="37" t="b">
        <f>NOT(ISERROR((FIND("Üniversite",E41))))</f>
        <v>0</v>
      </c>
      <c r="AE41" s="37" t="b">
        <f>NOT(ISERROR((FIND("Üniversite",N41))))</f>
        <v>0</v>
      </c>
      <c r="AF41" s="37" t="b">
        <f>NOT(ISERROR((FIND("Staj",E41))))</f>
        <v>0</v>
      </c>
      <c r="AG41" s="37" t="b">
        <f>NOT(ISERROR((FIND("Staj",N41))))</f>
        <v>0</v>
      </c>
      <c r="AH41" s="37"/>
    </row>
    <row r="42" spans="1:34" ht="13.5" customHeight="1" x14ac:dyDescent="0.25">
      <c r="A42" s="161"/>
      <c r="B42" s="164"/>
      <c r="C42" s="42"/>
      <c r="D42" s="43"/>
      <c r="E42" s="44" t="s">
        <v>73</v>
      </c>
      <c r="F42" s="45">
        <f>+SUM(F37:F41)</f>
        <v>14</v>
      </c>
      <c r="G42" s="46">
        <f>+SUM(G37:G41)</f>
        <v>8</v>
      </c>
      <c r="H42" s="46">
        <f>+SUM(H37:H41)</f>
        <v>0</v>
      </c>
      <c r="I42" s="46">
        <f>+SUM(I37:I41)</f>
        <v>18</v>
      </c>
      <c r="J42" s="129">
        <f>+SUM(J37:J41)</f>
        <v>23</v>
      </c>
      <c r="K42" s="167"/>
      <c r="L42" s="42"/>
      <c r="M42" s="43"/>
      <c r="N42" s="44" t="s">
        <v>73</v>
      </c>
      <c r="O42" s="45">
        <f>+SUM(O37:O41)</f>
        <v>16</v>
      </c>
      <c r="P42" s="46">
        <f>+SUM(P37:P41)</f>
        <v>20</v>
      </c>
      <c r="Q42" s="46">
        <f>+SUM(Q37:Q41)</f>
        <v>0</v>
      </c>
      <c r="R42" s="46">
        <f>+SUM(R37:R41)</f>
        <v>32</v>
      </c>
      <c r="S42" s="129">
        <f>+SUM(S37:S41)</f>
        <v>37</v>
      </c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</row>
    <row r="43" spans="1:34" ht="13.5" customHeight="1" thickBot="1" x14ac:dyDescent="0.3">
      <c r="A43" s="162"/>
      <c r="B43" s="165"/>
      <c r="C43" s="104"/>
      <c r="D43" s="105"/>
      <c r="E43" s="106" t="s">
        <v>74</v>
      </c>
      <c r="F43" s="107">
        <f>O35+F42</f>
        <v>147</v>
      </c>
      <c r="G43" s="107">
        <f>P35+G42</f>
        <v>12</v>
      </c>
      <c r="H43" s="107">
        <f>Q35+H42</f>
        <v>0</v>
      </c>
      <c r="I43" s="107">
        <f>R35+I42</f>
        <v>153</v>
      </c>
      <c r="J43" s="130">
        <f>S35+J42</f>
        <v>203</v>
      </c>
      <c r="K43" s="168"/>
      <c r="L43" s="104"/>
      <c r="M43" s="105"/>
      <c r="N43" s="106" t="s">
        <v>89</v>
      </c>
      <c r="O43" s="107">
        <f>F43+O42</f>
        <v>163</v>
      </c>
      <c r="P43" s="107">
        <f>G43+P42</f>
        <v>32</v>
      </c>
      <c r="Q43" s="107">
        <f>H43+Q42</f>
        <v>0</v>
      </c>
      <c r="R43" s="107">
        <f>I43+R42</f>
        <v>185</v>
      </c>
      <c r="S43" s="130">
        <f>J43+S42</f>
        <v>240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ht="13.5" customHeight="1" thickBot="1" x14ac:dyDescent="0.3">
      <c r="A44" s="30"/>
      <c r="B44" s="63"/>
      <c r="C44" s="64"/>
      <c r="D44" s="63"/>
      <c r="E44" s="65"/>
      <c r="F44" s="65"/>
      <c r="G44" s="65"/>
      <c r="H44" s="65"/>
      <c r="I44" s="63"/>
      <c r="J44" s="66"/>
      <c r="K44" s="63"/>
      <c r="L44" s="64"/>
      <c r="M44" s="63"/>
      <c r="N44" s="1" t="s">
        <v>60</v>
      </c>
      <c r="O44" s="131">
        <f>+F13+O13+F24+O24+F34+O34+F42+O42</f>
        <v>163</v>
      </c>
      <c r="P44" s="132">
        <f>+G13+P13+G24+P24+G34+P34+G42+P42</f>
        <v>32</v>
      </c>
      <c r="Q44" s="132">
        <f>+H13+Q13+H24+Q24+H34+Q34+H42+Q42</f>
        <v>0</v>
      </c>
      <c r="R44" s="133">
        <f>+I13+R13+I24+R24+I34+R34+I42+R42</f>
        <v>185</v>
      </c>
      <c r="S44" s="134">
        <f>+J13+S13+J24+S24+J34+S34+J42+S42</f>
        <v>240</v>
      </c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</row>
    <row r="45" spans="1:34" ht="13.5" customHeight="1" x14ac:dyDescent="0.25">
      <c r="A45" s="117"/>
      <c r="B45" s="124"/>
      <c r="C45" s="68"/>
      <c r="D45" s="50"/>
      <c r="E45" s="69"/>
      <c r="F45" s="69"/>
      <c r="G45" s="69"/>
      <c r="H45" s="69"/>
      <c r="I45" s="50"/>
      <c r="J45" s="70"/>
      <c r="K45" s="50"/>
      <c r="L45" s="68"/>
      <c r="M45" s="50"/>
      <c r="N45" s="37"/>
      <c r="O45" s="37"/>
      <c r="P45" s="37"/>
      <c r="Q45" s="37"/>
      <c r="R45" s="37"/>
      <c r="S45" s="37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1:34" ht="13.5" customHeight="1" x14ac:dyDescent="0.25">
      <c r="A46" s="153"/>
      <c r="B46" s="154"/>
      <c r="C46" s="64"/>
      <c r="D46" s="63"/>
      <c r="E46" s="65"/>
      <c r="F46" s="65"/>
      <c r="G46" s="65"/>
      <c r="H46" s="65"/>
      <c r="I46" s="63"/>
      <c r="J46" s="66"/>
      <c r="K46" s="63"/>
      <c r="L46" s="64"/>
      <c r="M46" s="63"/>
      <c r="N46" s="2"/>
      <c r="O46" s="71"/>
      <c r="P46" s="71"/>
      <c r="Q46" s="1" t="s">
        <v>90</v>
      </c>
      <c r="R46" s="157">
        <f>W1+X1</f>
        <v>63</v>
      </c>
      <c r="S46" s="158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</row>
    <row r="47" spans="1:34" ht="13.5" customHeight="1" x14ac:dyDescent="0.25">
      <c r="A47" s="153"/>
      <c r="B47" s="154"/>
      <c r="C47" s="64"/>
      <c r="D47" s="63"/>
      <c r="E47" s="65"/>
      <c r="F47" s="65"/>
      <c r="G47" s="65"/>
      <c r="H47" s="65"/>
      <c r="I47" s="63"/>
      <c r="J47" s="66"/>
      <c r="K47" s="63"/>
      <c r="L47" s="64"/>
      <c r="M47" s="63"/>
      <c r="N47" s="2"/>
      <c r="O47" s="71"/>
      <c r="P47" s="71"/>
      <c r="Q47" s="72" t="s">
        <v>91</v>
      </c>
      <c r="R47" s="159">
        <f>T1</f>
        <v>0.26250000000000001</v>
      </c>
      <c r="S47" s="158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</row>
    <row r="48" spans="1:34" ht="13.5" customHeight="1" thickBot="1" x14ac:dyDescent="0.3">
      <c r="A48" s="155"/>
      <c r="B48" s="82"/>
      <c r="C48" s="74"/>
      <c r="D48" s="69"/>
      <c r="E48" s="69"/>
      <c r="F48" s="69"/>
      <c r="G48" s="69"/>
      <c r="H48" s="69"/>
      <c r="I48" s="50"/>
      <c r="J48" s="70"/>
      <c r="K48" s="69"/>
      <c r="L48" s="75"/>
      <c r="M48" s="69"/>
      <c r="N48" s="69"/>
      <c r="O48" s="69"/>
      <c r="P48" s="69"/>
      <c r="Q48" s="69"/>
      <c r="R48" s="50"/>
      <c r="S48" s="70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</row>
    <row r="49" spans="1:34" ht="13.5" customHeight="1" thickBot="1" x14ac:dyDescent="0.3">
      <c r="A49" s="82"/>
      <c r="B49" s="82"/>
      <c r="C49" s="74"/>
      <c r="D49" s="76" t="s">
        <v>92</v>
      </c>
      <c r="E49" s="77"/>
      <c r="F49" s="77"/>
      <c r="G49" s="77"/>
      <c r="H49" s="77"/>
      <c r="I49" s="77"/>
      <c r="J49" s="77"/>
      <c r="K49" s="77"/>
      <c r="L49" s="77"/>
      <c r="M49" s="78"/>
      <c r="N49" s="79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</row>
    <row r="50" spans="1:34" ht="13.5" customHeight="1" x14ac:dyDescent="0.25">
      <c r="A50" s="82"/>
      <c r="B50" s="82"/>
      <c r="C50" s="74"/>
      <c r="D50" s="80" t="s">
        <v>2</v>
      </c>
      <c r="E50" s="81" t="s">
        <v>93</v>
      </c>
      <c r="F50" s="82"/>
      <c r="G50" s="83" t="s">
        <v>3</v>
      </c>
      <c r="H50" s="81" t="s">
        <v>95</v>
      </c>
      <c r="I50" s="82"/>
      <c r="J50" s="82"/>
      <c r="K50" s="82"/>
      <c r="L50" s="82"/>
      <c r="M50" s="82"/>
      <c r="N50" s="8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</row>
    <row r="51" spans="1:34" ht="13.5" customHeight="1" x14ac:dyDescent="0.25">
      <c r="A51" s="82"/>
      <c r="B51" s="82"/>
      <c r="C51" s="74"/>
      <c r="D51" s="80" t="s">
        <v>69</v>
      </c>
      <c r="E51" s="85" t="s">
        <v>158</v>
      </c>
      <c r="F51" s="82"/>
      <c r="G51" s="86" t="s">
        <v>4</v>
      </c>
      <c r="H51" s="85" t="s">
        <v>159</v>
      </c>
      <c r="I51" s="82"/>
      <c r="J51" s="82"/>
      <c r="K51" s="82"/>
      <c r="L51" s="82"/>
      <c r="M51" s="82"/>
      <c r="N51" s="8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</row>
    <row r="52" spans="1:34" ht="13.5" customHeight="1" x14ac:dyDescent="0.25">
      <c r="A52" s="82"/>
      <c r="B52" s="82"/>
      <c r="C52" s="74"/>
      <c r="D52" s="87" t="s">
        <v>5</v>
      </c>
      <c r="E52" s="81" t="s">
        <v>98</v>
      </c>
      <c r="F52" s="82"/>
      <c r="G52" s="83" t="s">
        <v>54</v>
      </c>
      <c r="H52" s="81" t="s">
        <v>99</v>
      </c>
      <c r="I52" s="82"/>
      <c r="J52" s="82"/>
      <c r="K52" s="82"/>
      <c r="L52" s="82"/>
      <c r="M52" s="82"/>
      <c r="N52" s="8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</row>
    <row r="53" spans="1:34" ht="13.5" customHeight="1" x14ac:dyDescent="0.25">
      <c r="A53" s="82"/>
      <c r="B53" s="156"/>
      <c r="C53" s="75"/>
      <c r="D53" s="88" t="s">
        <v>160</v>
      </c>
      <c r="E53" s="85" t="s">
        <v>161</v>
      </c>
      <c r="F53" s="82"/>
      <c r="G53" s="83" t="s">
        <v>96</v>
      </c>
      <c r="H53" s="81" t="s">
        <v>97</v>
      </c>
      <c r="I53" s="82"/>
      <c r="J53" s="82"/>
      <c r="K53" s="82"/>
      <c r="L53" s="82"/>
      <c r="M53" s="82"/>
      <c r="N53" s="8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</row>
    <row r="54" spans="1:34" ht="13.5" customHeight="1" x14ac:dyDescent="0.25">
      <c r="A54" s="82"/>
      <c r="B54" s="156"/>
      <c r="C54" s="75"/>
      <c r="D54" s="88" t="s">
        <v>162</v>
      </c>
      <c r="E54" s="85" t="s">
        <v>163</v>
      </c>
      <c r="F54" s="82"/>
      <c r="G54" s="83" t="s">
        <v>57</v>
      </c>
      <c r="H54" s="81" t="s">
        <v>100</v>
      </c>
      <c r="I54" s="82"/>
      <c r="J54" s="82"/>
      <c r="K54" s="82"/>
      <c r="L54" s="82"/>
      <c r="M54" s="82"/>
      <c r="N54" s="8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</row>
    <row r="55" spans="1:34" ht="13.5" customHeight="1" x14ac:dyDescent="0.25">
      <c r="A55" s="82"/>
      <c r="B55" s="156"/>
      <c r="C55" s="75"/>
      <c r="D55" s="89" t="s">
        <v>55</v>
      </c>
      <c r="E55" s="81" t="s">
        <v>94</v>
      </c>
      <c r="F55" s="82"/>
      <c r="G55" s="83" t="s">
        <v>58</v>
      </c>
      <c r="H55" s="81" t="s">
        <v>101</v>
      </c>
      <c r="I55" s="82"/>
      <c r="J55" s="82"/>
      <c r="K55" s="82"/>
      <c r="L55" s="82"/>
      <c r="M55" s="82"/>
      <c r="N55" s="8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</row>
    <row r="56" spans="1:34" ht="13.5" customHeight="1" thickBot="1" x14ac:dyDescent="0.3">
      <c r="A56" s="82"/>
      <c r="B56" s="156"/>
      <c r="C56" s="75"/>
      <c r="D56" s="90" t="s">
        <v>56</v>
      </c>
      <c r="E56" s="91" t="s">
        <v>103</v>
      </c>
      <c r="F56" s="92"/>
      <c r="G56" s="93" t="s">
        <v>59</v>
      </c>
      <c r="H56" s="91" t="s">
        <v>102</v>
      </c>
      <c r="I56" s="92"/>
      <c r="J56" s="92"/>
      <c r="K56" s="92"/>
      <c r="L56" s="92"/>
      <c r="M56" s="92"/>
      <c r="N56" s="9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</row>
    <row r="57" spans="1:34" ht="13.5" customHeight="1" x14ac:dyDescent="0.25">
      <c r="A57" s="155"/>
      <c r="B57" s="156"/>
      <c r="C57" s="75"/>
      <c r="D57" s="69"/>
      <c r="E57" s="69"/>
      <c r="F57" s="37"/>
      <c r="G57" s="37"/>
      <c r="H57" s="37"/>
      <c r="I57" s="32"/>
      <c r="J57" s="95"/>
      <c r="K57" s="69"/>
      <c r="L57" s="75"/>
      <c r="M57" s="69"/>
      <c r="N57" s="69"/>
      <c r="O57" s="37"/>
      <c r="P57" s="37"/>
      <c r="Q57" s="37"/>
      <c r="R57" s="32"/>
      <c r="S57" s="9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</row>
    <row r="58" spans="1:34" ht="13.5" customHeight="1" x14ac:dyDescent="0.25">
      <c r="A58" s="155"/>
      <c r="B58" s="156"/>
      <c r="C58" s="75"/>
      <c r="D58" s="69"/>
      <c r="E58" s="69"/>
      <c r="F58" s="37"/>
      <c r="G58" s="37"/>
      <c r="H58" s="37"/>
      <c r="I58" s="32"/>
      <c r="J58" s="95"/>
      <c r="K58" s="69"/>
      <c r="L58" s="75"/>
      <c r="M58" s="69"/>
      <c r="N58" s="69"/>
      <c r="O58" s="37"/>
      <c r="P58" s="37"/>
      <c r="Q58" s="37"/>
      <c r="R58" s="32"/>
      <c r="S58" s="9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</row>
    <row r="59" spans="1:34" ht="13.5" customHeight="1" x14ac:dyDescent="0.25">
      <c r="A59" s="155"/>
      <c r="B59" s="156"/>
      <c r="C59" s="75"/>
      <c r="D59" s="69"/>
      <c r="E59" s="69"/>
      <c r="F59" s="37"/>
      <c r="G59" s="37"/>
      <c r="H59" s="37"/>
      <c r="I59" s="32"/>
      <c r="J59" s="95"/>
      <c r="K59" s="69"/>
      <c r="L59" s="75"/>
      <c r="M59" s="69"/>
      <c r="N59" s="69"/>
      <c r="O59" s="37"/>
      <c r="P59" s="37"/>
      <c r="Q59" s="37"/>
      <c r="R59" s="32"/>
      <c r="S59" s="9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</row>
    <row r="60" spans="1:34" ht="13.5" customHeight="1" x14ac:dyDescent="0.25">
      <c r="A60" s="73"/>
      <c r="B60" s="69"/>
      <c r="C60" s="75"/>
      <c r="D60" s="69"/>
      <c r="E60" s="69"/>
      <c r="F60" s="37"/>
      <c r="G60" s="37"/>
      <c r="H60" s="37"/>
      <c r="I60" s="32"/>
      <c r="J60" s="95"/>
      <c r="K60" s="69"/>
      <c r="L60" s="75"/>
      <c r="M60" s="69"/>
      <c r="N60" s="69"/>
      <c r="O60" s="37"/>
      <c r="P60" s="37"/>
      <c r="Q60" s="37"/>
      <c r="R60" s="32"/>
      <c r="S60" s="9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</row>
    <row r="61" spans="1:34" ht="13.5" customHeight="1" x14ac:dyDescent="0.25">
      <c r="A61" s="73"/>
      <c r="B61" s="69"/>
      <c r="C61" s="75"/>
      <c r="D61" s="69"/>
      <c r="E61" s="69"/>
      <c r="F61" s="37"/>
      <c r="G61" s="37"/>
      <c r="H61" s="37"/>
      <c r="I61" s="32"/>
      <c r="J61" s="95"/>
      <c r="K61" s="69"/>
      <c r="L61" s="75"/>
      <c r="M61" s="69"/>
      <c r="N61" s="69"/>
      <c r="O61" s="37"/>
      <c r="P61" s="37"/>
      <c r="Q61" s="37"/>
      <c r="R61" s="32"/>
      <c r="S61" s="9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</row>
    <row r="62" spans="1:34" ht="11.25" customHeight="1" x14ac:dyDescent="0.25">
      <c r="A62" s="73"/>
      <c r="B62" s="69"/>
      <c r="C62" s="75"/>
      <c r="D62" s="69"/>
      <c r="E62" s="69"/>
      <c r="F62" s="37"/>
      <c r="G62" s="37"/>
      <c r="H62" s="37"/>
      <c r="I62" s="32"/>
      <c r="J62" s="95"/>
      <c r="K62" s="69"/>
      <c r="L62" s="75"/>
      <c r="M62" s="69"/>
      <c r="N62" s="69"/>
      <c r="O62" s="37"/>
      <c r="P62" s="37"/>
      <c r="Q62" s="37"/>
      <c r="R62" s="32"/>
      <c r="S62" s="9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</row>
    <row r="63" spans="1:34" ht="11.25" customHeight="1" x14ac:dyDescent="0.25">
      <c r="A63" s="73"/>
      <c r="B63" s="69"/>
      <c r="C63" s="75"/>
      <c r="D63" s="69"/>
      <c r="E63" s="69"/>
      <c r="F63" s="37"/>
      <c r="G63" s="37"/>
      <c r="H63" s="37"/>
      <c r="I63" s="32"/>
      <c r="J63" s="95"/>
      <c r="K63" s="69"/>
      <c r="L63" s="75"/>
      <c r="M63" s="69"/>
      <c r="N63" s="69"/>
      <c r="O63" s="37"/>
      <c r="P63" s="37"/>
      <c r="Q63" s="37"/>
      <c r="R63" s="32"/>
      <c r="S63" s="9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</row>
    <row r="64" spans="1:34" ht="11.25" customHeight="1" x14ac:dyDescent="0.25">
      <c r="A64" s="73"/>
      <c r="B64" s="69"/>
      <c r="C64" s="75"/>
      <c r="D64" s="69"/>
      <c r="E64" s="69"/>
      <c r="F64" s="37"/>
      <c r="G64" s="37"/>
      <c r="H64" s="37"/>
      <c r="I64" s="32"/>
      <c r="J64" s="95"/>
      <c r="K64" s="69"/>
      <c r="L64" s="75"/>
      <c r="M64" s="69"/>
      <c r="N64" s="69"/>
      <c r="O64" s="37"/>
      <c r="P64" s="37"/>
      <c r="Q64" s="37"/>
      <c r="R64" s="32"/>
      <c r="S64" s="9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</row>
    <row r="65" spans="1:34" ht="11.25" customHeight="1" x14ac:dyDescent="0.25">
      <c r="A65" s="73"/>
      <c r="B65" s="69"/>
      <c r="C65" s="75"/>
      <c r="D65" s="69"/>
      <c r="E65" s="69"/>
      <c r="F65" s="37"/>
      <c r="G65" s="37"/>
      <c r="H65" s="37"/>
      <c r="I65" s="32"/>
      <c r="J65" s="95"/>
      <c r="K65" s="69"/>
      <c r="L65" s="75"/>
      <c r="M65" s="69"/>
      <c r="N65" s="69"/>
      <c r="O65" s="37"/>
      <c r="P65" s="37"/>
      <c r="Q65" s="37"/>
      <c r="R65" s="32"/>
      <c r="S65" s="9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</row>
    <row r="66" spans="1:34" ht="11.25" customHeight="1" x14ac:dyDescent="0.25">
      <c r="A66" s="73"/>
      <c r="B66" s="69"/>
      <c r="C66" s="75"/>
      <c r="D66" s="69"/>
      <c r="E66" s="69"/>
      <c r="F66" s="37"/>
      <c r="G66" s="37"/>
      <c r="H66" s="37"/>
      <c r="I66" s="32"/>
      <c r="J66" s="95"/>
      <c r="K66" s="69"/>
      <c r="L66" s="75"/>
      <c r="M66" s="69"/>
      <c r="N66" s="69"/>
      <c r="O66" s="37"/>
      <c r="P66" s="37"/>
      <c r="Q66" s="37"/>
      <c r="R66" s="32"/>
      <c r="S66" s="9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</row>
    <row r="67" spans="1:34" ht="11.25" customHeight="1" x14ac:dyDescent="0.25">
      <c r="A67" s="73"/>
      <c r="B67" s="69"/>
      <c r="C67" s="75"/>
      <c r="D67" s="69"/>
      <c r="E67" s="69"/>
      <c r="F67" s="37"/>
      <c r="G67" s="37"/>
      <c r="H67" s="37"/>
      <c r="I67" s="32"/>
      <c r="J67" s="95"/>
      <c r="K67" s="69"/>
      <c r="L67" s="75"/>
      <c r="M67" s="69"/>
      <c r="N67" s="69"/>
      <c r="O67" s="37"/>
      <c r="P67" s="37"/>
      <c r="Q67" s="37"/>
      <c r="R67" s="32"/>
      <c r="S67" s="9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1.25" customHeight="1" x14ac:dyDescent="0.25">
      <c r="A68" s="73"/>
      <c r="B68" s="69"/>
      <c r="C68" s="75"/>
      <c r="D68" s="69"/>
      <c r="E68" s="69"/>
      <c r="F68" s="37"/>
      <c r="G68" s="37"/>
      <c r="H68" s="37"/>
      <c r="I68" s="32"/>
      <c r="J68" s="95"/>
      <c r="K68" s="69"/>
      <c r="L68" s="75"/>
      <c r="M68" s="69"/>
      <c r="N68" s="69"/>
      <c r="O68" s="37"/>
      <c r="P68" s="37"/>
      <c r="Q68" s="37"/>
      <c r="R68" s="32"/>
      <c r="S68" s="9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</row>
    <row r="69" spans="1:34" ht="11.25" customHeight="1" x14ac:dyDescent="0.25">
      <c r="A69" s="73"/>
      <c r="B69" s="69"/>
      <c r="C69" s="75"/>
      <c r="D69" s="69"/>
      <c r="E69" s="69"/>
      <c r="F69" s="37"/>
      <c r="G69" s="37"/>
      <c r="H69" s="37"/>
      <c r="I69" s="32"/>
      <c r="J69" s="95"/>
      <c r="K69" s="69"/>
      <c r="L69" s="75"/>
      <c r="M69" s="69"/>
      <c r="N69" s="69"/>
      <c r="O69" s="37"/>
      <c r="P69" s="37"/>
      <c r="Q69" s="37"/>
      <c r="R69" s="32"/>
      <c r="S69" s="9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</row>
    <row r="70" spans="1:34" ht="11.25" customHeight="1" x14ac:dyDescent="0.25">
      <c r="A70" s="73"/>
      <c r="B70" s="69"/>
      <c r="C70" s="75"/>
      <c r="D70" s="69"/>
      <c r="E70" s="69"/>
      <c r="F70" s="37"/>
      <c r="G70" s="37"/>
      <c r="H70" s="37"/>
      <c r="I70" s="32"/>
      <c r="J70" s="95"/>
      <c r="K70" s="69"/>
      <c r="L70" s="75"/>
      <c r="M70" s="69"/>
      <c r="N70" s="69"/>
      <c r="O70" s="37"/>
      <c r="P70" s="37"/>
      <c r="Q70" s="37"/>
      <c r="R70" s="32"/>
      <c r="S70" s="9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</row>
    <row r="71" spans="1:34" ht="11.25" customHeight="1" x14ac:dyDescent="0.25">
      <c r="A71" s="73"/>
      <c r="B71" s="69"/>
      <c r="C71" s="75"/>
      <c r="D71" s="69"/>
      <c r="E71" s="69"/>
      <c r="F71" s="37"/>
      <c r="G71" s="37"/>
      <c r="H71" s="37"/>
      <c r="I71" s="32"/>
      <c r="J71" s="95"/>
      <c r="K71" s="69"/>
      <c r="L71" s="75"/>
      <c r="M71" s="69"/>
      <c r="N71" s="69"/>
      <c r="O71" s="37"/>
      <c r="P71" s="37"/>
      <c r="Q71" s="37"/>
      <c r="R71" s="32"/>
      <c r="S71" s="9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</row>
    <row r="72" spans="1:34" ht="11.25" customHeight="1" x14ac:dyDescent="0.25">
      <c r="A72" s="73"/>
      <c r="B72" s="69"/>
      <c r="C72" s="75"/>
      <c r="D72" s="69"/>
      <c r="E72" s="69"/>
      <c r="F72" s="37"/>
      <c r="G72" s="37"/>
      <c r="H72" s="37"/>
      <c r="I72" s="32"/>
      <c r="J72" s="95"/>
      <c r="K72" s="69"/>
      <c r="L72" s="75"/>
      <c r="M72" s="69"/>
      <c r="N72" s="69"/>
      <c r="O72" s="37"/>
      <c r="P72" s="37"/>
      <c r="Q72" s="37"/>
      <c r="R72" s="32"/>
      <c r="S72" s="9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</row>
    <row r="73" spans="1:34" ht="11.25" customHeight="1" x14ac:dyDescent="0.25">
      <c r="A73" s="73"/>
      <c r="B73" s="69"/>
      <c r="C73" s="75"/>
      <c r="D73" s="69"/>
      <c r="E73" s="69"/>
      <c r="F73" s="37"/>
      <c r="G73" s="37"/>
      <c r="H73" s="37"/>
      <c r="I73" s="32"/>
      <c r="J73" s="95"/>
      <c r="K73" s="69"/>
      <c r="L73" s="75"/>
      <c r="M73" s="69"/>
      <c r="N73" s="69"/>
      <c r="O73" s="37"/>
      <c r="P73" s="37"/>
      <c r="Q73" s="37"/>
      <c r="R73" s="32"/>
      <c r="S73" s="9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</row>
    <row r="74" spans="1:34" ht="11.25" customHeight="1" x14ac:dyDescent="0.25">
      <c r="A74" s="73"/>
      <c r="B74" s="69"/>
      <c r="C74" s="75"/>
      <c r="D74" s="69"/>
      <c r="E74" s="69"/>
      <c r="F74" s="37"/>
      <c r="G74" s="37"/>
      <c r="H74" s="37"/>
      <c r="I74" s="32"/>
      <c r="J74" s="95"/>
      <c r="K74" s="69"/>
      <c r="L74" s="75"/>
      <c r="M74" s="69"/>
      <c r="N74" s="69"/>
      <c r="O74" s="37"/>
      <c r="P74" s="37"/>
      <c r="Q74" s="37"/>
      <c r="R74" s="32"/>
      <c r="S74" s="9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</row>
    <row r="75" spans="1:34" ht="11.25" customHeight="1" x14ac:dyDescent="0.25">
      <c r="A75" s="73"/>
      <c r="B75" s="69"/>
      <c r="C75" s="75"/>
      <c r="D75" s="69"/>
      <c r="E75" s="69"/>
      <c r="F75" s="37"/>
      <c r="G75" s="37"/>
      <c r="H75" s="37"/>
      <c r="I75" s="32"/>
      <c r="J75" s="95"/>
      <c r="K75" s="69"/>
      <c r="L75" s="75"/>
      <c r="M75" s="69"/>
      <c r="N75" s="69"/>
      <c r="O75" s="37"/>
      <c r="P75" s="37"/>
      <c r="Q75" s="37"/>
      <c r="R75" s="32"/>
      <c r="S75" s="9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</row>
    <row r="76" spans="1:34" ht="11.25" customHeight="1" x14ac:dyDescent="0.25">
      <c r="A76" s="73"/>
      <c r="B76" s="69"/>
      <c r="C76" s="75"/>
      <c r="D76" s="69"/>
      <c r="E76" s="69"/>
      <c r="F76" s="37"/>
      <c r="G76" s="37"/>
      <c r="H76" s="37"/>
      <c r="I76" s="32"/>
      <c r="J76" s="95"/>
      <c r="K76" s="69"/>
      <c r="L76" s="75"/>
      <c r="M76" s="69"/>
      <c r="N76" s="69"/>
      <c r="O76" s="37"/>
      <c r="P76" s="37"/>
      <c r="Q76" s="37"/>
      <c r="R76" s="32"/>
      <c r="S76" s="9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</row>
    <row r="77" spans="1:34" ht="11.25" customHeight="1" x14ac:dyDescent="0.25">
      <c r="A77" s="73"/>
      <c r="B77" s="69"/>
      <c r="C77" s="75"/>
      <c r="D77" s="69"/>
      <c r="E77" s="69"/>
      <c r="F77" s="37"/>
      <c r="G77" s="37"/>
      <c r="H77" s="37"/>
      <c r="I77" s="32"/>
      <c r="J77" s="95"/>
      <c r="K77" s="69"/>
      <c r="L77" s="75"/>
      <c r="M77" s="69"/>
      <c r="N77" s="69"/>
      <c r="O77" s="37"/>
      <c r="P77" s="37"/>
      <c r="Q77" s="37"/>
      <c r="R77" s="32"/>
      <c r="S77" s="9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</row>
    <row r="78" spans="1:34" ht="11.25" customHeight="1" x14ac:dyDescent="0.25">
      <c r="A78" s="73"/>
      <c r="B78" s="69"/>
      <c r="C78" s="75"/>
      <c r="D78" s="69"/>
      <c r="E78" s="69"/>
      <c r="F78" s="37"/>
      <c r="G78" s="37"/>
      <c r="H78" s="37"/>
      <c r="I78" s="32"/>
      <c r="J78" s="95"/>
      <c r="K78" s="69"/>
      <c r="L78" s="75"/>
      <c r="M78" s="69"/>
      <c r="N78" s="69"/>
      <c r="O78" s="37"/>
      <c r="P78" s="37"/>
      <c r="Q78" s="37"/>
      <c r="R78" s="32"/>
      <c r="S78" s="9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</row>
    <row r="79" spans="1:34" ht="11.25" customHeight="1" x14ac:dyDescent="0.25">
      <c r="A79" s="73"/>
      <c r="B79" s="69"/>
      <c r="C79" s="75"/>
      <c r="D79" s="69"/>
      <c r="E79" s="69"/>
      <c r="F79" s="37"/>
      <c r="G79" s="37"/>
      <c r="H79" s="37"/>
      <c r="I79" s="32"/>
      <c r="J79" s="95"/>
      <c r="K79" s="69"/>
      <c r="L79" s="75"/>
      <c r="M79" s="69"/>
      <c r="N79" s="69"/>
      <c r="O79" s="37"/>
      <c r="P79" s="37"/>
      <c r="Q79" s="37"/>
      <c r="R79" s="32"/>
      <c r="S79" s="9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</row>
    <row r="80" spans="1:34" ht="11.25" customHeight="1" x14ac:dyDescent="0.25">
      <c r="A80" s="73"/>
      <c r="B80" s="69"/>
      <c r="C80" s="75"/>
      <c r="D80" s="69"/>
      <c r="E80" s="69"/>
      <c r="F80" s="37"/>
      <c r="G80" s="37"/>
      <c r="H80" s="37"/>
      <c r="I80" s="32"/>
      <c r="J80" s="95"/>
      <c r="K80" s="69"/>
      <c r="L80" s="75"/>
      <c r="M80" s="69"/>
      <c r="N80" s="69"/>
      <c r="O80" s="37"/>
      <c r="P80" s="37"/>
      <c r="Q80" s="37"/>
      <c r="R80" s="32"/>
      <c r="S80" s="9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</row>
    <row r="81" spans="1:34" ht="11.25" customHeight="1" x14ac:dyDescent="0.25">
      <c r="A81" s="73"/>
      <c r="B81" s="69"/>
      <c r="C81" s="75"/>
      <c r="D81" s="69"/>
      <c r="E81" s="69"/>
      <c r="F81" s="37"/>
      <c r="G81" s="37"/>
      <c r="H81" s="37"/>
      <c r="I81" s="32"/>
      <c r="J81" s="95"/>
      <c r="K81" s="69"/>
      <c r="L81" s="75"/>
      <c r="M81" s="69"/>
      <c r="N81" s="69"/>
      <c r="O81" s="37"/>
      <c r="P81" s="37"/>
      <c r="Q81" s="37"/>
      <c r="R81" s="32"/>
      <c r="S81" s="9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</row>
    <row r="82" spans="1:34" ht="11.25" customHeight="1" x14ac:dyDescent="0.25">
      <c r="A82" s="73"/>
      <c r="B82" s="69"/>
      <c r="C82" s="75"/>
      <c r="D82" s="69"/>
      <c r="E82" s="69"/>
      <c r="F82" s="37"/>
      <c r="G82" s="37"/>
      <c r="H82" s="37"/>
      <c r="I82" s="32"/>
      <c r="J82" s="95"/>
      <c r="K82" s="69"/>
      <c r="L82" s="75"/>
      <c r="M82" s="69"/>
      <c r="N82" s="69"/>
      <c r="O82" s="37"/>
      <c r="P82" s="37"/>
      <c r="Q82" s="37"/>
      <c r="R82" s="32"/>
      <c r="S82" s="9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</row>
    <row r="83" spans="1:34" ht="11.25" customHeight="1" x14ac:dyDescent="0.25">
      <c r="A83" s="73"/>
      <c r="B83" s="69"/>
      <c r="C83" s="75"/>
      <c r="D83" s="69"/>
      <c r="E83" s="69"/>
      <c r="F83" s="37"/>
      <c r="G83" s="37"/>
      <c r="H83" s="37"/>
      <c r="I83" s="32"/>
      <c r="J83" s="95"/>
      <c r="K83" s="69"/>
      <c r="L83" s="75"/>
      <c r="M83" s="69"/>
      <c r="N83" s="69"/>
      <c r="O83" s="37"/>
      <c r="P83" s="37"/>
      <c r="Q83" s="37"/>
      <c r="R83" s="32"/>
      <c r="S83" s="9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</row>
    <row r="84" spans="1:34" ht="11.25" customHeight="1" x14ac:dyDescent="0.25">
      <c r="A84" s="73"/>
      <c r="B84" s="69"/>
      <c r="C84" s="75"/>
      <c r="D84" s="69"/>
      <c r="E84" s="69"/>
      <c r="F84" s="37"/>
      <c r="G84" s="37"/>
      <c r="H84" s="37"/>
      <c r="I84" s="32"/>
      <c r="J84" s="95"/>
      <c r="K84" s="69"/>
      <c r="L84" s="75"/>
      <c r="M84" s="69"/>
      <c r="N84" s="69"/>
      <c r="O84" s="37"/>
      <c r="P84" s="37"/>
      <c r="Q84" s="37"/>
      <c r="R84" s="32"/>
      <c r="S84" s="9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</row>
    <row r="85" spans="1:34" ht="11.25" customHeight="1" x14ac:dyDescent="0.25">
      <c r="A85" s="73"/>
      <c r="B85" s="69"/>
      <c r="C85" s="75"/>
      <c r="D85" s="69"/>
      <c r="E85" s="69"/>
      <c r="F85" s="37"/>
      <c r="G85" s="37"/>
      <c r="H85" s="37"/>
      <c r="I85" s="32"/>
      <c r="J85" s="95"/>
      <c r="K85" s="69"/>
      <c r="L85" s="75"/>
      <c r="M85" s="69"/>
      <c r="N85" s="69"/>
      <c r="O85" s="37"/>
      <c r="P85" s="37"/>
      <c r="Q85" s="37"/>
      <c r="R85" s="32"/>
      <c r="S85" s="9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</row>
    <row r="86" spans="1:34" ht="11.25" customHeight="1" x14ac:dyDescent="0.25">
      <c r="A86" s="73"/>
      <c r="B86" s="69"/>
      <c r="C86" s="75"/>
      <c r="D86" s="69"/>
      <c r="E86" s="69"/>
      <c r="F86" s="37"/>
      <c r="G86" s="37"/>
      <c r="H86" s="37"/>
      <c r="I86" s="32"/>
      <c r="J86" s="95"/>
      <c r="K86" s="69"/>
      <c r="L86" s="75"/>
      <c r="M86" s="69"/>
      <c r="N86" s="69"/>
      <c r="O86" s="37"/>
      <c r="P86" s="37"/>
      <c r="Q86" s="37"/>
      <c r="R86" s="32"/>
      <c r="S86" s="9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</row>
    <row r="87" spans="1:34" ht="11.25" customHeight="1" x14ac:dyDescent="0.25">
      <c r="A87" s="73"/>
      <c r="B87" s="69"/>
      <c r="C87" s="75"/>
      <c r="D87" s="69"/>
      <c r="E87" s="69"/>
      <c r="F87" s="37"/>
      <c r="G87" s="37"/>
      <c r="H87" s="37"/>
      <c r="I87" s="32"/>
      <c r="J87" s="95"/>
      <c r="K87" s="69"/>
      <c r="L87" s="75"/>
      <c r="M87" s="69"/>
      <c r="N87" s="69"/>
      <c r="O87" s="37"/>
      <c r="P87" s="37"/>
      <c r="Q87" s="37"/>
      <c r="R87" s="32"/>
      <c r="S87" s="9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</row>
    <row r="88" spans="1:34" ht="11.25" customHeight="1" x14ac:dyDescent="0.25">
      <c r="A88" s="73"/>
      <c r="B88" s="69"/>
      <c r="C88" s="75"/>
      <c r="D88" s="69"/>
      <c r="E88" s="69"/>
      <c r="F88" s="37"/>
      <c r="G88" s="37"/>
      <c r="H88" s="37"/>
      <c r="I88" s="32"/>
      <c r="J88" s="95"/>
      <c r="K88" s="69"/>
      <c r="L88" s="75"/>
      <c r="M88" s="69"/>
      <c r="N88" s="69"/>
      <c r="O88" s="37"/>
      <c r="P88" s="37"/>
      <c r="Q88" s="37"/>
      <c r="R88" s="32"/>
      <c r="S88" s="9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</row>
    <row r="89" spans="1:34" ht="11.25" customHeight="1" x14ac:dyDescent="0.25">
      <c r="A89" s="73"/>
      <c r="B89" s="69"/>
      <c r="C89" s="75"/>
      <c r="D89" s="69"/>
      <c r="E89" s="69"/>
      <c r="F89" s="37"/>
      <c r="G89" s="37"/>
      <c r="H89" s="37"/>
      <c r="I89" s="32"/>
      <c r="J89" s="95"/>
      <c r="K89" s="69"/>
      <c r="L89" s="75"/>
      <c r="M89" s="69"/>
      <c r="N89" s="69"/>
      <c r="O89" s="37"/>
      <c r="P89" s="37"/>
      <c r="Q89" s="37"/>
      <c r="R89" s="32"/>
      <c r="S89" s="9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</row>
    <row r="90" spans="1:34" ht="11.25" customHeight="1" x14ac:dyDescent="0.25">
      <c r="A90" s="73"/>
      <c r="B90" s="69"/>
      <c r="C90" s="75"/>
      <c r="D90" s="69"/>
      <c r="E90" s="69"/>
      <c r="F90" s="37"/>
      <c r="G90" s="37"/>
      <c r="H90" s="37"/>
      <c r="I90" s="32"/>
      <c r="J90" s="95"/>
      <c r="K90" s="69"/>
      <c r="L90" s="75"/>
      <c r="M90" s="69"/>
      <c r="N90" s="69"/>
      <c r="O90" s="37"/>
      <c r="P90" s="37"/>
      <c r="Q90" s="37"/>
      <c r="R90" s="32"/>
      <c r="S90" s="9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</row>
    <row r="91" spans="1:34" ht="11.25" customHeight="1" x14ac:dyDescent="0.25">
      <c r="A91" s="73"/>
      <c r="B91" s="69"/>
      <c r="C91" s="75"/>
      <c r="D91" s="69"/>
      <c r="E91" s="69"/>
      <c r="F91" s="37"/>
      <c r="G91" s="37"/>
      <c r="H91" s="37"/>
      <c r="I91" s="32"/>
      <c r="J91" s="95"/>
      <c r="K91" s="69"/>
      <c r="L91" s="75"/>
      <c r="M91" s="69"/>
      <c r="N91" s="69"/>
      <c r="O91" s="37"/>
      <c r="P91" s="37"/>
      <c r="Q91" s="37"/>
      <c r="R91" s="32"/>
      <c r="S91" s="9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</row>
    <row r="92" spans="1:34" ht="11.25" customHeight="1" x14ac:dyDescent="0.25">
      <c r="A92" s="73"/>
      <c r="B92" s="69"/>
      <c r="C92" s="75"/>
      <c r="D92" s="69"/>
      <c r="E92" s="69"/>
      <c r="F92" s="37"/>
      <c r="G92" s="37"/>
      <c r="H92" s="37"/>
      <c r="I92" s="32"/>
      <c r="J92" s="95"/>
      <c r="K92" s="69"/>
      <c r="L92" s="75"/>
      <c r="M92" s="69"/>
      <c r="N92" s="69"/>
      <c r="O92" s="37"/>
      <c r="P92" s="37"/>
      <c r="Q92" s="37"/>
      <c r="R92" s="32"/>
      <c r="S92" s="9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</row>
    <row r="93" spans="1:34" ht="11.25" customHeight="1" x14ac:dyDescent="0.25">
      <c r="A93" s="73"/>
      <c r="B93" s="69"/>
      <c r="C93" s="75"/>
      <c r="D93" s="69"/>
      <c r="E93" s="69"/>
      <c r="F93" s="37"/>
      <c r="G93" s="37"/>
      <c r="H93" s="37"/>
      <c r="I93" s="32"/>
      <c r="J93" s="95"/>
      <c r="K93" s="69"/>
      <c r="L93" s="75"/>
      <c r="M93" s="69"/>
      <c r="N93" s="69"/>
      <c r="O93" s="37"/>
      <c r="P93" s="37"/>
      <c r="Q93" s="37"/>
      <c r="R93" s="32"/>
      <c r="S93" s="9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</row>
    <row r="94" spans="1:34" ht="11.25" customHeight="1" x14ac:dyDescent="0.25">
      <c r="A94" s="73"/>
      <c r="B94" s="69"/>
      <c r="C94" s="75"/>
      <c r="D94" s="69"/>
      <c r="E94" s="69"/>
      <c r="F94" s="37"/>
      <c r="G94" s="37"/>
      <c r="H94" s="37"/>
      <c r="I94" s="32"/>
      <c r="J94" s="95"/>
      <c r="K94" s="69"/>
      <c r="L94" s="75"/>
      <c r="M94" s="69"/>
      <c r="N94" s="69"/>
      <c r="O94" s="37"/>
      <c r="P94" s="37"/>
      <c r="Q94" s="37"/>
      <c r="R94" s="32"/>
      <c r="S94" s="9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</row>
    <row r="95" spans="1:34" ht="11.25" customHeight="1" x14ac:dyDescent="0.25">
      <c r="A95" s="73"/>
      <c r="B95" s="69"/>
      <c r="C95" s="75"/>
      <c r="D95" s="69"/>
      <c r="E95" s="69"/>
      <c r="F95" s="37"/>
      <c r="G95" s="37"/>
      <c r="H95" s="37"/>
      <c r="I95" s="32"/>
      <c r="J95" s="95"/>
      <c r="K95" s="69"/>
      <c r="L95" s="75"/>
      <c r="M95" s="69"/>
      <c r="N95" s="69"/>
      <c r="O95" s="37"/>
      <c r="P95" s="37"/>
      <c r="Q95" s="37"/>
      <c r="R95" s="32"/>
      <c r="S95" s="9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</row>
    <row r="96" spans="1:34" ht="11.25" customHeight="1" x14ac:dyDescent="0.25">
      <c r="A96" s="73"/>
      <c r="B96" s="69"/>
      <c r="C96" s="75"/>
      <c r="D96" s="69"/>
      <c r="E96" s="69"/>
      <c r="F96" s="37"/>
      <c r="G96" s="37"/>
      <c r="H96" s="37"/>
      <c r="I96" s="32"/>
      <c r="J96" s="95"/>
      <c r="K96" s="69"/>
      <c r="L96" s="75"/>
      <c r="M96" s="69"/>
      <c r="N96" s="69"/>
      <c r="O96" s="37"/>
      <c r="P96" s="37"/>
      <c r="Q96" s="37"/>
      <c r="R96" s="32"/>
      <c r="S96" s="9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</row>
    <row r="97" spans="1:34" ht="11.25" customHeight="1" x14ac:dyDescent="0.25">
      <c r="A97" s="73"/>
      <c r="B97" s="69"/>
      <c r="C97" s="75"/>
      <c r="D97" s="69"/>
      <c r="E97" s="69"/>
      <c r="F97" s="37"/>
      <c r="G97" s="37"/>
      <c r="H97" s="37"/>
      <c r="I97" s="32"/>
      <c r="J97" s="95"/>
      <c r="K97" s="69"/>
      <c r="L97" s="75"/>
      <c r="M97" s="69"/>
      <c r="N97" s="69"/>
      <c r="O97" s="37"/>
      <c r="P97" s="37"/>
      <c r="Q97" s="37"/>
      <c r="R97" s="32"/>
      <c r="S97" s="9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</row>
    <row r="98" spans="1:34" ht="11.25" customHeight="1" x14ac:dyDescent="0.25">
      <c r="A98" s="73"/>
      <c r="B98" s="69"/>
      <c r="C98" s="75"/>
      <c r="D98" s="69"/>
      <c r="E98" s="69"/>
      <c r="F98" s="37"/>
      <c r="G98" s="37"/>
      <c r="H98" s="37"/>
      <c r="I98" s="32"/>
      <c r="J98" s="95"/>
      <c r="K98" s="69"/>
      <c r="L98" s="75"/>
      <c r="M98" s="69"/>
      <c r="N98" s="69"/>
      <c r="O98" s="37"/>
      <c r="P98" s="37"/>
      <c r="Q98" s="37"/>
      <c r="R98" s="32"/>
      <c r="S98" s="9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</row>
    <row r="99" spans="1:34" ht="11.25" customHeight="1" x14ac:dyDescent="0.25">
      <c r="A99" s="73"/>
      <c r="B99" s="69"/>
      <c r="C99" s="75"/>
      <c r="D99" s="69"/>
      <c r="E99" s="69"/>
      <c r="F99" s="37"/>
      <c r="G99" s="37"/>
      <c r="H99" s="37"/>
      <c r="I99" s="32"/>
      <c r="J99" s="95"/>
      <c r="K99" s="69"/>
      <c r="L99" s="75"/>
      <c r="M99" s="69"/>
      <c r="N99" s="69"/>
      <c r="O99" s="37"/>
      <c r="P99" s="37"/>
      <c r="Q99" s="37"/>
      <c r="R99" s="32"/>
      <c r="S99" s="9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</row>
    <row r="100" spans="1:34" ht="11.25" customHeight="1" x14ac:dyDescent="0.25">
      <c r="A100" s="73"/>
      <c r="B100" s="69"/>
      <c r="C100" s="75"/>
      <c r="D100" s="69"/>
      <c r="E100" s="69"/>
      <c r="F100" s="37"/>
      <c r="G100" s="37"/>
      <c r="H100" s="37"/>
      <c r="I100" s="32"/>
      <c r="J100" s="95"/>
      <c r="K100" s="69"/>
      <c r="L100" s="75"/>
      <c r="M100" s="69"/>
      <c r="N100" s="69"/>
      <c r="O100" s="37"/>
      <c r="P100" s="37"/>
      <c r="Q100" s="37"/>
      <c r="R100" s="32"/>
      <c r="S100" s="9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</row>
    <row r="101" spans="1:34" ht="11.25" customHeight="1" x14ac:dyDescent="0.25">
      <c r="A101" s="73"/>
      <c r="B101" s="69"/>
      <c r="C101" s="75"/>
      <c r="D101" s="69"/>
      <c r="E101" s="69"/>
      <c r="F101" s="37"/>
      <c r="G101" s="37"/>
      <c r="H101" s="37"/>
      <c r="I101" s="32"/>
      <c r="J101" s="95"/>
      <c r="K101" s="69"/>
      <c r="L101" s="75"/>
      <c r="M101" s="69"/>
      <c r="N101" s="69"/>
      <c r="O101" s="37"/>
      <c r="P101" s="37"/>
      <c r="Q101" s="37"/>
      <c r="R101" s="32"/>
      <c r="S101" s="9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</row>
    <row r="102" spans="1:34" ht="11.25" customHeight="1" x14ac:dyDescent="0.25">
      <c r="A102" s="73"/>
      <c r="B102" s="69"/>
      <c r="C102" s="75"/>
      <c r="D102" s="69"/>
      <c r="E102" s="69"/>
      <c r="F102" s="37"/>
      <c r="G102" s="37"/>
      <c r="H102" s="37"/>
      <c r="I102" s="32"/>
      <c r="J102" s="95"/>
      <c r="K102" s="69"/>
      <c r="L102" s="75"/>
      <c r="M102" s="69"/>
      <c r="N102" s="69"/>
      <c r="O102" s="37"/>
      <c r="P102" s="37"/>
      <c r="Q102" s="37"/>
      <c r="R102" s="32"/>
      <c r="S102" s="9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</row>
    <row r="103" spans="1:34" ht="11.25" customHeight="1" x14ac:dyDescent="0.25">
      <c r="A103" s="73"/>
      <c r="B103" s="69"/>
      <c r="C103" s="75"/>
      <c r="D103" s="69"/>
      <c r="E103" s="69"/>
      <c r="F103" s="37"/>
      <c r="G103" s="37"/>
      <c r="H103" s="37"/>
      <c r="I103" s="32"/>
      <c r="J103" s="95"/>
      <c r="K103" s="69"/>
      <c r="L103" s="75"/>
      <c r="M103" s="69"/>
      <c r="N103" s="69"/>
      <c r="O103" s="37"/>
      <c r="P103" s="37"/>
      <c r="Q103" s="37"/>
      <c r="R103" s="32"/>
      <c r="S103" s="9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</row>
    <row r="104" spans="1:34" ht="11.25" customHeight="1" x14ac:dyDescent="0.25">
      <c r="A104" s="73"/>
      <c r="B104" s="69"/>
      <c r="C104" s="75"/>
      <c r="D104" s="69"/>
      <c r="E104" s="69"/>
      <c r="F104" s="37"/>
      <c r="G104" s="37"/>
      <c r="H104" s="37"/>
      <c r="I104" s="32"/>
      <c r="J104" s="95"/>
      <c r="K104" s="69"/>
      <c r="L104" s="75"/>
      <c r="M104" s="69"/>
      <c r="N104" s="69"/>
      <c r="O104" s="37"/>
      <c r="P104" s="37"/>
      <c r="Q104" s="37"/>
      <c r="R104" s="32"/>
      <c r="S104" s="9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</row>
    <row r="105" spans="1:34" ht="11.25" customHeight="1" x14ac:dyDescent="0.25">
      <c r="A105" s="73"/>
      <c r="B105" s="69"/>
      <c r="C105" s="75"/>
      <c r="D105" s="69"/>
      <c r="E105" s="69"/>
      <c r="F105" s="37"/>
      <c r="G105" s="37"/>
      <c r="H105" s="37"/>
      <c r="I105" s="32"/>
      <c r="J105" s="95"/>
      <c r="K105" s="69"/>
      <c r="L105" s="75"/>
      <c r="M105" s="69"/>
      <c r="N105" s="69"/>
      <c r="O105" s="37"/>
      <c r="P105" s="37"/>
      <c r="Q105" s="37"/>
      <c r="R105" s="32"/>
      <c r="S105" s="9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</row>
    <row r="106" spans="1:34" ht="11.25" customHeight="1" x14ac:dyDescent="0.25">
      <c r="A106" s="73"/>
      <c r="B106" s="69"/>
      <c r="C106" s="75"/>
      <c r="D106" s="69"/>
      <c r="E106" s="69"/>
      <c r="F106" s="37"/>
      <c r="G106" s="37"/>
      <c r="H106" s="37"/>
      <c r="I106" s="32"/>
      <c r="J106" s="95"/>
      <c r="K106" s="69"/>
      <c r="L106" s="75"/>
      <c r="M106" s="69"/>
      <c r="N106" s="69"/>
      <c r="O106" s="37"/>
      <c r="P106" s="37"/>
      <c r="Q106" s="37"/>
      <c r="R106" s="32"/>
      <c r="S106" s="9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</row>
    <row r="107" spans="1:34" ht="11.25" customHeight="1" x14ac:dyDescent="0.25">
      <c r="A107" s="73"/>
      <c r="B107" s="69"/>
      <c r="C107" s="75"/>
      <c r="D107" s="69"/>
      <c r="E107" s="69"/>
      <c r="F107" s="37"/>
      <c r="G107" s="37"/>
      <c r="H107" s="37"/>
      <c r="I107" s="32"/>
      <c r="J107" s="95"/>
      <c r="K107" s="69"/>
      <c r="L107" s="75"/>
      <c r="M107" s="69"/>
      <c r="N107" s="69"/>
      <c r="O107" s="37"/>
      <c r="P107" s="37"/>
      <c r="Q107" s="37"/>
      <c r="R107" s="32"/>
      <c r="S107" s="9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</row>
    <row r="108" spans="1:34" ht="11.25" customHeight="1" x14ac:dyDescent="0.25">
      <c r="A108" s="73"/>
      <c r="B108" s="69"/>
      <c r="C108" s="75"/>
      <c r="D108" s="69"/>
      <c r="E108" s="69"/>
      <c r="F108" s="37"/>
      <c r="G108" s="37"/>
      <c r="H108" s="37"/>
      <c r="I108" s="32"/>
      <c r="J108" s="95"/>
      <c r="K108" s="69"/>
      <c r="L108" s="75"/>
      <c r="M108" s="69"/>
      <c r="N108" s="69"/>
      <c r="O108" s="37"/>
      <c r="P108" s="37"/>
      <c r="Q108" s="37"/>
      <c r="R108" s="32"/>
      <c r="S108" s="9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</row>
    <row r="109" spans="1:34" ht="11.25" customHeight="1" x14ac:dyDescent="0.25">
      <c r="A109" s="73"/>
      <c r="B109" s="69"/>
      <c r="C109" s="75"/>
      <c r="D109" s="69"/>
      <c r="E109" s="69"/>
      <c r="F109" s="37"/>
      <c r="G109" s="37"/>
      <c r="H109" s="37"/>
      <c r="I109" s="32"/>
      <c r="J109" s="95"/>
      <c r="K109" s="69"/>
      <c r="L109" s="75"/>
      <c r="M109" s="69"/>
      <c r="N109" s="69"/>
      <c r="O109" s="37"/>
      <c r="P109" s="37"/>
      <c r="Q109" s="37"/>
      <c r="R109" s="32"/>
      <c r="S109" s="9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</row>
    <row r="110" spans="1:34" ht="11.25" customHeight="1" x14ac:dyDescent="0.25">
      <c r="A110" s="73"/>
      <c r="B110" s="69"/>
      <c r="C110" s="75"/>
      <c r="D110" s="69"/>
      <c r="E110" s="69"/>
      <c r="F110" s="37"/>
      <c r="G110" s="37"/>
      <c r="H110" s="37"/>
      <c r="I110" s="32"/>
      <c r="J110" s="95"/>
      <c r="K110" s="69"/>
      <c r="L110" s="75"/>
      <c r="M110" s="69"/>
      <c r="N110" s="69"/>
      <c r="O110" s="37"/>
      <c r="P110" s="37"/>
      <c r="Q110" s="37"/>
      <c r="R110" s="32"/>
      <c r="S110" s="9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</row>
    <row r="111" spans="1:34" ht="11.25" customHeight="1" x14ac:dyDescent="0.25">
      <c r="A111" s="73"/>
      <c r="B111" s="69"/>
      <c r="C111" s="75"/>
      <c r="D111" s="69"/>
      <c r="E111" s="69"/>
      <c r="F111" s="37"/>
      <c r="G111" s="37"/>
      <c r="H111" s="37"/>
      <c r="I111" s="32"/>
      <c r="J111" s="95"/>
      <c r="K111" s="69"/>
      <c r="L111" s="75"/>
      <c r="M111" s="69"/>
      <c r="N111" s="69"/>
      <c r="O111" s="37"/>
      <c r="P111" s="37"/>
      <c r="Q111" s="37"/>
      <c r="R111" s="32"/>
      <c r="S111" s="9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</row>
    <row r="112" spans="1:34" ht="11.25" customHeight="1" x14ac:dyDescent="0.25">
      <c r="A112" s="73"/>
      <c r="B112" s="69"/>
      <c r="C112" s="75"/>
      <c r="D112" s="69"/>
      <c r="E112" s="69"/>
      <c r="F112" s="37"/>
      <c r="G112" s="37"/>
      <c r="H112" s="37"/>
      <c r="I112" s="32"/>
      <c r="J112" s="95"/>
      <c r="K112" s="69"/>
      <c r="L112" s="75"/>
      <c r="M112" s="69"/>
      <c r="N112" s="69"/>
      <c r="O112" s="37"/>
      <c r="P112" s="37"/>
      <c r="Q112" s="37"/>
      <c r="R112" s="32"/>
      <c r="S112" s="9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</row>
    <row r="113" spans="1:34" ht="11.25" customHeight="1" x14ac:dyDescent="0.25">
      <c r="A113" s="73"/>
      <c r="B113" s="69"/>
      <c r="C113" s="75"/>
      <c r="D113" s="69"/>
      <c r="E113" s="69"/>
      <c r="F113" s="37"/>
      <c r="G113" s="37"/>
      <c r="H113" s="37"/>
      <c r="I113" s="32"/>
      <c r="J113" s="95"/>
      <c r="K113" s="69"/>
      <c r="L113" s="75"/>
      <c r="M113" s="69"/>
      <c r="N113" s="69"/>
      <c r="O113" s="37"/>
      <c r="P113" s="37"/>
      <c r="Q113" s="37"/>
      <c r="R113" s="32"/>
      <c r="S113" s="9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</row>
    <row r="114" spans="1:34" ht="11.25" customHeight="1" x14ac:dyDescent="0.25">
      <c r="A114" s="73"/>
      <c r="B114" s="69"/>
      <c r="C114" s="75"/>
      <c r="D114" s="69"/>
      <c r="E114" s="69"/>
      <c r="F114" s="37"/>
      <c r="G114" s="37"/>
      <c r="H114" s="37"/>
      <c r="I114" s="32"/>
      <c r="J114" s="95"/>
      <c r="K114" s="69"/>
      <c r="L114" s="75"/>
      <c r="M114" s="69"/>
      <c r="N114" s="69"/>
      <c r="O114" s="37"/>
      <c r="P114" s="37"/>
      <c r="Q114" s="37"/>
      <c r="R114" s="32"/>
      <c r="S114" s="9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</row>
    <row r="115" spans="1:34" ht="11.25" customHeight="1" x14ac:dyDescent="0.25">
      <c r="A115" s="73"/>
      <c r="B115" s="69"/>
      <c r="C115" s="75"/>
      <c r="D115" s="69"/>
      <c r="E115" s="69"/>
      <c r="F115" s="37"/>
      <c r="G115" s="37"/>
      <c r="H115" s="37"/>
      <c r="I115" s="32"/>
      <c r="J115" s="95"/>
      <c r="K115" s="69"/>
      <c r="L115" s="75"/>
      <c r="M115" s="69"/>
      <c r="N115" s="69"/>
      <c r="O115" s="37"/>
      <c r="P115" s="37"/>
      <c r="Q115" s="37"/>
      <c r="R115" s="32"/>
      <c r="S115" s="9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</row>
    <row r="116" spans="1:34" ht="11.25" customHeight="1" x14ac:dyDescent="0.25">
      <c r="A116" s="73"/>
      <c r="B116" s="69"/>
      <c r="C116" s="75"/>
      <c r="D116" s="69"/>
      <c r="E116" s="69"/>
      <c r="F116" s="37"/>
      <c r="G116" s="37"/>
      <c r="H116" s="37"/>
      <c r="I116" s="32"/>
      <c r="J116" s="95"/>
      <c r="K116" s="69"/>
      <c r="L116" s="75"/>
      <c r="M116" s="69"/>
      <c r="N116" s="69"/>
      <c r="O116" s="37"/>
      <c r="P116" s="37"/>
      <c r="Q116" s="37"/>
      <c r="R116" s="32"/>
      <c r="S116" s="9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</row>
    <row r="117" spans="1:34" ht="11.25" customHeight="1" x14ac:dyDescent="0.25">
      <c r="A117" s="73"/>
      <c r="B117" s="69"/>
      <c r="C117" s="75"/>
      <c r="D117" s="69"/>
      <c r="E117" s="69"/>
      <c r="F117" s="37"/>
      <c r="G117" s="37"/>
      <c r="H117" s="37"/>
      <c r="I117" s="32"/>
      <c r="J117" s="95"/>
      <c r="K117" s="69"/>
      <c r="L117" s="75"/>
      <c r="M117" s="69"/>
      <c r="N117" s="69"/>
      <c r="O117" s="37"/>
      <c r="P117" s="37"/>
      <c r="Q117" s="37"/>
      <c r="R117" s="32"/>
      <c r="S117" s="9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</row>
    <row r="118" spans="1:34" ht="11.25" customHeight="1" x14ac:dyDescent="0.25">
      <c r="A118" s="73"/>
      <c r="B118" s="69"/>
      <c r="C118" s="75"/>
      <c r="D118" s="69"/>
      <c r="E118" s="69"/>
      <c r="F118" s="37"/>
      <c r="G118" s="37"/>
      <c r="H118" s="37"/>
      <c r="I118" s="32"/>
      <c r="J118" s="95"/>
      <c r="K118" s="69"/>
      <c r="L118" s="75"/>
      <c r="M118" s="69"/>
      <c r="N118" s="69"/>
      <c r="O118" s="37"/>
      <c r="P118" s="37"/>
      <c r="Q118" s="37"/>
      <c r="R118" s="32"/>
      <c r="S118" s="9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</row>
    <row r="119" spans="1:34" ht="11.25" customHeight="1" x14ac:dyDescent="0.25">
      <c r="A119" s="73"/>
      <c r="B119" s="69"/>
      <c r="C119" s="75"/>
      <c r="D119" s="69"/>
      <c r="E119" s="69"/>
      <c r="F119" s="37"/>
      <c r="G119" s="37"/>
      <c r="H119" s="37"/>
      <c r="I119" s="32"/>
      <c r="J119" s="95"/>
      <c r="K119" s="69"/>
      <c r="L119" s="75"/>
      <c r="M119" s="69"/>
      <c r="N119" s="69"/>
      <c r="O119" s="37"/>
      <c r="P119" s="37"/>
      <c r="Q119" s="37"/>
      <c r="R119" s="32"/>
      <c r="S119" s="9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</row>
    <row r="120" spans="1:34" ht="11.25" customHeight="1" x14ac:dyDescent="0.25">
      <c r="A120" s="73"/>
      <c r="B120" s="69"/>
      <c r="C120" s="75"/>
      <c r="D120" s="69"/>
      <c r="E120" s="69"/>
      <c r="F120" s="37"/>
      <c r="G120" s="37"/>
      <c r="H120" s="37"/>
      <c r="I120" s="32"/>
      <c r="J120" s="95"/>
      <c r="K120" s="69"/>
      <c r="L120" s="75"/>
      <c r="M120" s="69"/>
      <c r="N120" s="69"/>
      <c r="O120" s="37"/>
      <c r="P120" s="37"/>
      <c r="Q120" s="37"/>
      <c r="R120" s="32"/>
      <c r="S120" s="9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</row>
    <row r="121" spans="1:34" ht="11.25" customHeight="1" x14ac:dyDescent="0.25">
      <c r="A121" s="73"/>
      <c r="B121" s="69"/>
      <c r="C121" s="75"/>
      <c r="D121" s="69"/>
      <c r="E121" s="69"/>
      <c r="F121" s="37"/>
      <c r="G121" s="37"/>
      <c r="H121" s="37"/>
      <c r="I121" s="32"/>
      <c r="J121" s="95"/>
      <c r="K121" s="69"/>
      <c r="L121" s="75"/>
      <c r="M121" s="69"/>
      <c r="N121" s="69"/>
      <c r="O121" s="37"/>
      <c r="P121" s="37"/>
      <c r="Q121" s="37"/>
      <c r="R121" s="32"/>
      <c r="S121" s="95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</row>
    <row r="122" spans="1:34" ht="11.25" customHeight="1" x14ac:dyDescent="0.25">
      <c r="A122" s="73"/>
      <c r="B122" s="69"/>
      <c r="C122" s="75"/>
      <c r="D122" s="69"/>
      <c r="E122" s="69"/>
      <c r="F122" s="37"/>
      <c r="G122" s="37"/>
      <c r="H122" s="37"/>
      <c r="I122" s="32"/>
      <c r="J122" s="95"/>
      <c r="K122" s="69"/>
      <c r="L122" s="75"/>
      <c r="M122" s="69"/>
      <c r="N122" s="69"/>
      <c r="O122" s="37"/>
      <c r="P122" s="37"/>
      <c r="Q122" s="37"/>
      <c r="R122" s="32"/>
      <c r="S122" s="95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</row>
    <row r="123" spans="1:34" ht="11.25" customHeight="1" x14ac:dyDescent="0.25">
      <c r="A123" s="73"/>
      <c r="B123" s="69"/>
      <c r="C123" s="75"/>
      <c r="D123" s="69"/>
      <c r="E123" s="69"/>
      <c r="F123" s="37"/>
      <c r="G123" s="37"/>
      <c r="H123" s="37"/>
      <c r="I123" s="32"/>
      <c r="J123" s="95"/>
      <c r="K123" s="69"/>
      <c r="L123" s="75"/>
      <c r="M123" s="69"/>
      <c r="N123" s="69"/>
      <c r="O123" s="37"/>
      <c r="P123" s="37"/>
      <c r="Q123" s="37"/>
      <c r="R123" s="32"/>
      <c r="S123" s="9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</row>
    <row r="124" spans="1:34" ht="11.25" customHeight="1" x14ac:dyDescent="0.25">
      <c r="A124" s="73"/>
      <c r="B124" s="69"/>
      <c r="C124" s="75"/>
      <c r="D124" s="69"/>
      <c r="E124" s="69"/>
      <c r="F124" s="37"/>
      <c r="G124" s="37"/>
      <c r="H124" s="37"/>
      <c r="I124" s="32"/>
      <c r="J124" s="95"/>
      <c r="K124" s="69"/>
      <c r="L124" s="75"/>
      <c r="M124" s="69"/>
      <c r="N124" s="69"/>
      <c r="O124" s="37"/>
      <c r="P124" s="37"/>
      <c r="Q124" s="37"/>
      <c r="R124" s="32"/>
      <c r="S124" s="95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</row>
    <row r="125" spans="1:34" ht="11.25" customHeight="1" x14ac:dyDescent="0.25">
      <c r="A125" s="73"/>
      <c r="B125" s="69"/>
      <c r="C125" s="75"/>
      <c r="D125" s="69"/>
      <c r="E125" s="69"/>
      <c r="F125" s="37"/>
      <c r="G125" s="37"/>
      <c r="H125" s="37"/>
      <c r="I125" s="32"/>
      <c r="J125" s="95"/>
      <c r="K125" s="69"/>
      <c r="L125" s="75"/>
      <c r="M125" s="69"/>
      <c r="N125" s="69"/>
      <c r="O125" s="37"/>
      <c r="P125" s="37"/>
      <c r="Q125" s="37"/>
      <c r="R125" s="32"/>
      <c r="S125" s="95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</row>
    <row r="126" spans="1:34" ht="11.25" customHeight="1" x14ac:dyDescent="0.25">
      <c r="A126" s="73"/>
      <c r="B126" s="69"/>
      <c r="C126" s="75"/>
      <c r="D126" s="69"/>
      <c r="E126" s="69"/>
      <c r="F126" s="37"/>
      <c r="G126" s="37"/>
      <c r="H126" s="37"/>
      <c r="I126" s="32"/>
      <c r="J126" s="95"/>
      <c r="K126" s="69"/>
      <c r="L126" s="75"/>
      <c r="M126" s="69"/>
      <c r="N126" s="69"/>
      <c r="O126" s="37"/>
      <c r="P126" s="37"/>
      <c r="Q126" s="37"/>
      <c r="R126" s="32"/>
      <c r="S126" s="95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</row>
    <row r="127" spans="1:34" ht="11.25" customHeight="1" x14ac:dyDescent="0.25">
      <c r="A127" s="73"/>
      <c r="B127" s="69"/>
      <c r="C127" s="75"/>
      <c r="D127" s="69"/>
      <c r="E127" s="69"/>
      <c r="F127" s="37"/>
      <c r="G127" s="37"/>
      <c r="H127" s="37"/>
      <c r="I127" s="32"/>
      <c r="J127" s="95"/>
      <c r="K127" s="69"/>
      <c r="L127" s="75"/>
      <c r="M127" s="69"/>
      <c r="N127" s="69"/>
      <c r="O127" s="37"/>
      <c r="P127" s="37"/>
      <c r="Q127" s="37"/>
      <c r="R127" s="32"/>
      <c r="S127" s="95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</row>
    <row r="128" spans="1:34" ht="11.25" customHeight="1" x14ac:dyDescent="0.25">
      <c r="A128" s="73"/>
      <c r="B128" s="69"/>
      <c r="C128" s="75"/>
      <c r="D128" s="69"/>
      <c r="E128" s="69"/>
      <c r="F128" s="37"/>
      <c r="G128" s="37"/>
      <c r="H128" s="37"/>
      <c r="I128" s="32"/>
      <c r="J128" s="95"/>
      <c r="K128" s="69"/>
      <c r="L128" s="75"/>
      <c r="M128" s="69"/>
      <c r="N128" s="69"/>
      <c r="O128" s="37"/>
      <c r="P128" s="37"/>
      <c r="Q128" s="37"/>
      <c r="R128" s="32"/>
      <c r="S128" s="95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</row>
    <row r="129" spans="1:34" ht="11.25" customHeight="1" x14ac:dyDescent="0.25">
      <c r="A129" s="73"/>
      <c r="B129" s="69"/>
      <c r="C129" s="75"/>
      <c r="D129" s="69"/>
      <c r="E129" s="69"/>
      <c r="F129" s="37"/>
      <c r="G129" s="37"/>
      <c r="H129" s="37"/>
      <c r="I129" s="32"/>
      <c r="J129" s="95"/>
      <c r="K129" s="69"/>
      <c r="L129" s="75"/>
      <c r="M129" s="69"/>
      <c r="N129" s="69"/>
      <c r="O129" s="37"/>
      <c r="P129" s="37"/>
      <c r="Q129" s="37"/>
      <c r="R129" s="32"/>
      <c r="S129" s="95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</row>
    <row r="130" spans="1:34" ht="11.25" customHeight="1" x14ac:dyDescent="0.25">
      <c r="A130" s="73"/>
      <c r="B130" s="69"/>
      <c r="C130" s="75"/>
      <c r="D130" s="69"/>
      <c r="E130" s="69"/>
      <c r="F130" s="37"/>
      <c r="G130" s="37"/>
      <c r="H130" s="37"/>
      <c r="I130" s="32"/>
      <c r="J130" s="95"/>
      <c r="K130" s="69"/>
      <c r="L130" s="75"/>
      <c r="M130" s="69"/>
      <c r="N130" s="69"/>
      <c r="O130" s="37"/>
      <c r="P130" s="37"/>
      <c r="Q130" s="37"/>
      <c r="R130" s="32"/>
      <c r="S130" s="95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</row>
    <row r="131" spans="1:34" ht="11.25" customHeight="1" x14ac:dyDescent="0.25">
      <c r="A131" s="73"/>
      <c r="B131" s="69"/>
      <c r="C131" s="75"/>
      <c r="D131" s="69"/>
      <c r="E131" s="69"/>
      <c r="F131" s="37"/>
      <c r="G131" s="37"/>
      <c r="H131" s="37"/>
      <c r="I131" s="32"/>
      <c r="J131" s="95"/>
      <c r="K131" s="69"/>
      <c r="L131" s="75"/>
      <c r="M131" s="69"/>
      <c r="N131" s="69"/>
      <c r="O131" s="37"/>
      <c r="P131" s="37"/>
      <c r="Q131" s="37"/>
      <c r="R131" s="32"/>
      <c r="S131" s="95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</row>
    <row r="132" spans="1:34" ht="11.25" customHeight="1" x14ac:dyDescent="0.25">
      <c r="A132" s="73"/>
      <c r="B132" s="69"/>
      <c r="C132" s="75"/>
      <c r="D132" s="69"/>
      <c r="E132" s="69"/>
      <c r="F132" s="37"/>
      <c r="G132" s="37"/>
      <c r="H132" s="37"/>
      <c r="I132" s="32"/>
      <c r="J132" s="95"/>
      <c r="K132" s="69"/>
      <c r="L132" s="75"/>
      <c r="M132" s="69"/>
      <c r="N132" s="69"/>
      <c r="O132" s="37"/>
      <c r="P132" s="37"/>
      <c r="Q132" s="37"/>
      <c r="R132" s="32"/>
      <c r="S132" s="95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</row>
    <row r="133" spans="1:34" ht="11.25" customHeight="1" x14ac:dyDescent="0.25">
      <c r="A133" s="73"/>
      <c r="B133" s="69"/>
      <c r="C133" s="75"/>
      <c r="D133" s="69"/>
      <c r="E133" s="69"/>
      <c r="F133" s="37"/>
      <c r="G133" s="37"/>
      <c r="H133" s="37"/>
      <c r="I133" s="32"/>
      <c r="J133" s="95"/>
      <c r="K133" s="69"/>
      <c r="L133" s="75"/>
      <c r="M133" s="69"/>
      <c r="N133" s="69"/>
      <c r="O133" s="37"/>
      <c r="P133" s="37"/>
      <c r="Q133" s="37"/>
      <c r="R133" s="32"/>
      <c r="S133" s="95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</row>
    <row r="134" spans="1:34" ht="11.25" customHeight="1" x14ac:dyDescent="0.25">
      <c r="A134" s="73"/>
      <c r="B134" s="69"/>
      <c r="C134" s="75"/>
      <c r="D134" s="69"/>
      <c r="E134" s="69"/>
      <c r="F134" s="37"/>
      <c r="G134" s="37"/>
      <c r="H134" s="37"/>
      <c r="I134" s="32"/>
      <c r="J134" s="95"/>
      <c r="K134" s="69"/>
      <c r="L134" s="75"/>
      <c r="M134" s="69"/>
      <c r="N134" s="69"/>
      <c r="O134" s="37"/>
      <c r="P134" s="37"/>
      <c r="Q134" s="37"/>
      <c r="R134" s="32"/>
      <c r="S134" s="95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</row>
    <row r="135" spans="1:34" ht="11.25" customHeight="1" x14ac:dyDescent="0.25">
      <c r="A135" s="73"/>
      <c r="B135" s="69"/>
      <c r="C135" s="75"/>
      <c r="D135" s="69"/>
      <c r="E135" s="69"/>
      <c r="F135" s="37"/>
      <c r="G135" s="37"/>
      <c r="H135" s="37"/>
      <c r="I135" s="32"/>
      <c r="J135" s="95"/>
      <c r="K135" s="69"/>
      <c r="L135" s="75"/>
      <c r="M135" s="69"/>
      <c r="N135" s="69"/>
      <c r="O135" s="37"/>
      <c r="P135" s="37"/>
      <c r="Q135" s="37"/>
      <c r="R135" s="32"/>
      <c r="S135" s="95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</row>
    <row r="136" spans="1:34" ht="11.25" customHeight="1" x14ac:dyDescent="0.25">
      <c r="A136" s="73"/>
      <c r="B136" s="69"/>
      <c r="C136" s="75"/>
      <c r="D136" s="69"/>
      <c r="E136" s="69"/>
      <c r="F136" s="37"/>
      <c r="G136" s="37"/>
      <c r="H136" s="37"/>
      <c r="I136" s="32"/>
      <c r="J136" s="95"/>
      <c r="K136" s="69"/>
      <c r="L136" s="75"/>
      <c r="M136" s="69"/>
      <c r="N136" s="69"/>
      <c r="O136" s="37"/>
      <c r="P136" s="37"/>
      <c r="Q136" s="37"/>
      <c r="R136" s="32"/>
      <c r="S136" s="95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</row>
    <row r="137" spans="1:34" ht="11.25" customHeight="1" x14ac:dyDescent="0.25">
      <c r="A137" s="73"/>
      <c r="B137" s="69"/>
      <c r="C137" s="75"/>
      <c r="D137" s="69"/>
      <c r="E137" s="69"/>
      <c r="F137" s="37"/>
      <c r="G137" s="37"/>
      <c r="H137" s="37"/>
      <c r="I137" s="32"/>
      <c r="J137" s="95"/>
      <c r="K137" s="69"/>
      <c r="L137" s="75"/>
      <c r="M137" s="69"/>
      <c r="N137" s="69"/>
      <c r="O137" s="37"/>
      <c r="P137" s="37"/>
      <c r="Q137" s="37"/>
      <c r="R137" s="32"/>
      <c r="S137" s="95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</row>
    <row r="138" spans="1:34" ht="11.25" customHeight="1" x14ac:dyDescent="0.25">
      <c r="A138" s="73"/>
      <c r="B138" s="69"/>
      <c r="C138" s="75"/>
      <c r="D138" s="69"/>
      <c r="E138" s="69"/>
      <c r="F138" s="37"/>
      <c r="G138" s="37"/>
      <c r="H138" s="37"/>
      <c r="I138" s="32"/>
      <c r="J138" s="95"/>
      <c r="K138" s="69"/>
      <c r="L138" s="75"/>
      <c r="M138" s="69"/>
      <c r="N138" s="69"/>
      <c r="O138" s="37"/>
      <c r="P138" s="37"/>
      <c r="Q138" s="37"/>
      <c r="R138" s="32"/>
      <c r="S138" s="95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</row>
    <row r="139" spans="1:34" ht="11.25" customHeight="1" x14ac:dyDescent="0.25">
      <c r="A139" s="73"/>
      <c r="B139" s="69"/>
      <c r="C139" s="75"/>
      <c r="D139" s="69"/>
      <c r="E139" s="69"/>
      <c r="F139" s="37"/>
      <c r="G139" s="37"/>
      <c r="H139" s="37"/>
      <c r="I139" s="32"/>
      <c r="J139" s="95"/>
      <c r="K139" s="69"/>
      <c r="L139" s="75"/>
      <c r="M139" s="69"/>
      <c r="N139" s="69"/>
      <c r="O139" s="37"/>
      <c r="P139" s="37"/>
      <c r="Q139" s="37"/>
      <c r="R139" s="32"/>
      <c r="S139" s="95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</row>
    <row r="140" spans="1:34" ht="11.25" customHeight="1" x14ac:dyDescent="0.25">
      <c r="A140" s="73"/>
      <c r="B140" s="69"/>
      <c r="C140" s="75"/>
      <c r="D140" s="69"/>
      <c r="E140" s="69"/>
      <c r="F140" s="37"/>
      <c r="G140" s="37"/>
      <c r="H140" s="37"/>
      <c r="I140" s="32"/>
      <c r="J140" s="95"/>
      <c r="K140" s="69"/>
      <c r="L140" s="75"/>
      <c r="M140" s="69"/>
      <c r="N140" s="69"/>
      <c r="O140" s="37"/>
      <c r="P140" s="37"/>
      <c r="Q140" s="37"/>
      <c r="R140" s="32"/>
      <c r="S140" s="95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</row>
    <row r="141" spans="1:34" ht="11.25" customHeight="1" x14ac:dyDescent="0.25">
      <c r="A141" s="73"/>
      <c r="B141" s="69"/>
      <c r="C141" s="75"/>
      <c r="D141" s="69"/>
      <c r="E141" s="69"/>
      <c r="F141" s="37"/>
      <c r="G141" s="37"/>
      <c r="H141" s="37"/>
      <c r="I141" s="32"/>
      <c r="J141" s="95"/>
      <c r="K141" s="69"/>
      <c r="L141" s="75"/>
      <c r="M141" s="69"/>
      <c r="N141" s="69"/>
      <c r="O141" s="37"/>
      <c r="P141" s="37"/>
      <c r="Q141" s="37"/>
      <c r="R141" s="32"/>
      <c r="S141" s="95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</row>
    <row r="142" spans="1:34" ht="11.25" customHeight="1" x14ac:dyDescent="0.25">
      <c r="A142" s="73"/>
      <c r="B142" s="69"/>
      <c r="C142" s="75"/>
      <c r="D142" s="69"/>
      <c r="E142" s="69"/>
      <c r="F142" s="37"/>
      <c r="G142" s="37"/>
      <c r="H142" s="37"/>
      <c r="I142" s="32"/>
      <c r="J142" s="95"/>
      <c r="K142" s="69"/>
      <c r="L142" s="75"/>
      <c r="M142" s="69"/>
      <c r="N142" s="69"/>
      <c r="O142" s="37"/>
      <c r="P142" s="37"/>
      <c r="Q142" s="37"/>
      <c r="R142" s="32"/>
      <c r="S142" s="95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</row>
    <row r="143" spans="1:34" ht="11.25" customHeight="1" x14ac:dyDescent="0.25">
      <c r="A143" s="73"/>
      <c r="B143" s="69"/>
      <c r="C143" s="75"/>
      <c r="D143" s="69"/>
      <c r="E143" s="69"/>
      <c r="F143" s="37"/>
      <c r="G143" s="37"/>
      <c r="H143" s="37"/>
      <c r="I143" s="32"/>
      <c r="J143" s="95"/>
      <c r="K143" s="69"/>
      <c r="L143" s="75"/>
      <c r="M143" s="69"/>
      <c r="N143" s="69"/>
      <c r="O143" s="37"/>
      <c r="P143" s="37"/>
      <c r="Q143" s="37"/>
      <c r="R143" s="32"/>
      <c r="S143" s="95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</row>
    <row r="144" spans="1:34" ht="11.25" customHeight="1" x14ac:dyDescent="0.25">
      <c r="A144" s="73"/>
      <c r="B144" s="69"/>
      <c r="C144" s="75"/>
      <c r="D144" s="69"/>
      <c r="E144" s="69"/>
      <c r="F144" s="37"/>
      <c r="G144" s="37"/>
      <c r="H144" s="37"/>
      <c r="I144" s="32"/>
      <c r="J144" s="95"/>
      <c r="K144" s="69"/>
      <c r="L144" s="75"/>
      <c r="M144" s="69"/>
      <c r="N144" s="69"/>
      <c r="O144" s="37"/>
      <c r="P144" s="37"/>
      <c r="Q144" s="37"/>
      <c r="R144" s="32"/>
      <c r="S144" s="95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</row>
    <row r="145" spans="1:34" ht="11.25" customHeight="1" x14ac:dyDescent="0.25">
      <c r="A145" s="73"/>
      <c r="B145" s="69"/>
      <c r="C145" s="75"/>
      <c r="D145" s="69"/>
      <c r="E145" s="69"/>
      <c r="F145" s="37"/>
      <c r="G145" s="37"/>
      <c r="H145" s="37"/>
      <c r="I145" s="32"/>
      <c r="J145" s="95"/>
      <c r="K145" s="69"/>
      <c r="L145" s="75"/>
      <c r="M145" s="69"/>
      <c r="N145" s="69"/>
      <c r="O145" s="37"/>
      <c r="P145" s="37"/>
      <c r="Q145" s="37"/>
      <c r="R145" s="32"/>
      <c r="S145" s="95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</row>
    <row r="146" spans="1:34" ht="11.25" customHeight="1" x14ac:dyDescent="0.25">
      <c r="A146" s="73"/>
      <c r="B146" s="69"/>
      <c r="C146" s="75"/>
      <c r="D146" s="69"/>
      <c r="E146" s="69"/>
      <c r="F146" s="37"/>
      <c r="G146" s="37"/>
      <c r="H146" s="37"/>
      <c r="I146" s="32"/>
      <c r="J146" s="95"/>
      <c r="K146" s="69"/>
      <c r="L146" s="75"/>
      <c r="M146" s="69"/>
      <c r="N146" s="69"/>
      <c r="O146" s="37"/>
      <c r="P146" s="37"/>
      <c r="Q146" s="37"/>
      <c r="R146" s="32"/>
      <c r="S146" s="95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</row>
    <row r="147" spans="1:34" ht="11.25" customHeight="1" x14ac:dyDescent="0.25">
      <c r="A147" s="73"/>
      <c r="B147" s="69"/>
      <c r="C147" s="75"/>
      <c r="D147" s="69"/>
      <c r="E147" s="69"/>
      <c r="F147" s="37"/>
      <c r="G147" s="37"/>
      <c r="H147" s="37"/>
      <c r="I147" s="32"/>
      <c r="J147" s="95"/>
      <c r="K147" s="69"/>
      <c r="L147" s="75"/>
      <c r="M147" s="69"/>
      <c r="N147" s="69"/>
      <c r="O147" s="37"/>
      <c r="P147" s="37"/>
      <c r="Q147" s="37"/>
      <c r="R147" s="32"/>
      <c r="S147" s="95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</row>
    <row r="148" spans="1:34" ht="11.25" customHeight="1" x14ac:dyDescent="0.25">
      <c r="A148" s="73"/>
      <c r="B148" s="69"/>
      <c r="C148" s="75"/>
      <c r="D148" s="69"/>
      <c r="E148" s="69"/>
      <c r="F148" s="37"/>
      <c r="G148" s="37"/>
      <c r="H148" s="37"/>
      <c r="I148" s="32"/>
      <c r="J148" s="95"/>
      <c r="K148" s="69"/>
      <c r="L148" s="75"/>
      <c r="M148" s="69"/>
      <c r="N148" s="69"/>
      <c r="O148" s="37"/>
      <c r="P148" s="37"/>
      <c r="Q148" s="37"/>
      <c r="R148" s="32"/>
      <c r="S148" s="95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</row>
    <row r="149" spans="1:34" ht="11.25" customHeight="1" x14ac:dyDescent="0.25">
      <c r="A149" s="73"/>
      <c r="B149" s="69"/>
      <c r="C149" s="75"/>
      <c r="D149" s="69"/>
      <c r="E149" s="69"/>
      <c r="F149" s="37"/>
      <c r="G149" s="37"/>
      <c r="H149" s="37"/>
      <c r="I149" s="32"/>
      <c r="J149" s="95"/>
      <c r="K149" s="69"/>
      <c r="L149" s="75"/>
      <c r="M149" s="69"/>
      <c r="N149" s="69"/>
      <c r="O149" s="37"/>
      <c r="P149" s="37"/>
      <c r="Q149" s="37"/>
      <c r="R149" s="32"/>
      <c r="S149" s="95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</row>
    <row r="150" spans="1:34" ht="11.25" customHeight="1" x14ac:dyDescent="0.25">
      <c r="A150" s="73"/>
      <c r="B150" s="69"/>
      <c r="C150" s="75"/>
      <c r="D150" s="69"/>
      <c r="E150" s="69"/>
      <c r="F150" s="37"/>
      <c r="G150" s="37"/>
      <c r="H150" s="37"/>
      <c r="I150" s="32"/>
      <c r="J150" s="95"/>
      <c r="K150" s="69"/>
      <c r="L150" s="75"/>
      <c r="M150" s="69"/>
      <c r="N150" s="69"/>
      <c r="O150" s="37"/>
      <c r="P150" s="37"/>
      <c r="Q150" s="37"/>
      <c r="R150" s="32"/>
      <c r="S150" s="95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</row>
    <row r="151" spans="1:34" ht="11.25" customHeight="1" x14ac:dyDescent="0.25">
      <c r="A151" s="73"/>
      <c r="B151" s="69"/>
      <c r="C151" s="75"/>
      <c r="D151" s="69"/>
      <c r="E151" s="69"/>
      <c r="F151" s="37"/>
      <c r="G151" s="37"/>
      <c r="H151" s="37"/>
      <c r="I151" s="32"/>
      <c r="J151" s="95"/>
      <c r="K151" s="69"/>
      <c r="L151" s="75"/>
      <c r="M151" s="69"/>
      <c r="N151" s="69"/>
      <c r="O151" s="37"/>
      <c r="P151" s="37"/>
      <c r="Q151" s="37"/>
      <c r="R151" s="32"/>
      <c r="S151" s="95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</row>
    <row r="152" spans="1:34" ht="11.25" customHeight="1" x14ac:dyDescent="0.25">
      <c r="A152" s="73"/>
      <c r="B152" s="69"/>
      <c r="C152" s="75"/>
      <c r="D152" s="69"/>
      <c r="E152" s="69"/>
      <c r="F152" s="37"/>
      <c r="G152" s="37"/>
      <c r="H152" s="37"/>
      <c r="I152" s="32"/>
      <c r="J152" s="95"/>
      <c r="K152" s="69"/>
      <c r="L152" s="75"/>
      <c r="M152" s="69"/>
      <c r="N152" s="69"/>
      <c r="O152" s="37"/>
      <c r="P152" s="37"/>
      <c r="Q152" s="37"/>
      <c r="R152" s="32"/>
      <c r="S152" s="95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</row>
    <row r="153" spans="1:34" ht="11.25" customHeight="1" x14ac:dyDescent="0.25">
      <c r="A153" s="73"/>
      <c r="B153" s="69"/>
      <c r="C153" s="75"/>
      <c r="D153" s="69"/>
      <c r="E153" s="69"/>
      <c r="F153" s="37"/>
      <c r="G153" s="37"/>
      <c r="H153" s="37"/>
      <c r="I153" s="32"/>
      <c r="J153" s="95"/>
      <c r="K153" s="69"/>
      <c r="L153" s="75"/>
      <c r="M153" s="69"/>
      <c r="N153" s="69"/>
      <c r="O153" s="37"/>
      <c r="P153" s="37"/>
      <c r="Q153" s="37"/>
      <c r="R153" s="32"/>
      <c r="S153" s="95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</row>
    <row r="154" spans="1:34" ht="11.25" customHeight="1" x14ac:dyDescent="0.25">
      <c r="A154" s="73"/>
      <c r="B154" s="69"/>
      <c r="C154" s="75"/>
      <c r="D154" s="69"/>
      <c r="E154" s="69"/>
      <c r="F154" s="37"/>
      <c r="G154" s="37"/>
      <c r="H154" s="37"/>
      <c r="I154" s="32"/>
      <c r="J154" s="95"/>
      <c r="K154" s="69"/>
      <c r="L154" s="75"/>
      <c r="M154" s="69"/>
      <c r="N154" s="69"/>
      <c r="O154" s="37"/>
      <c r="P154" s="37"/>
      <c r="Q154" s="37"/>
      <c r="R154" s="32"/>
      <c r="S154" s="95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</row>
    <row r="155" spans="1:34" ht="11.25" customHeight="1" x14ac:dyDescent="0.25">
      <c r="A155" s="73"/>
      <c r="B155" s="69"/>
      <c r="C155" s="75"/>
      <c r="D155" s="69"/>
      <c r="E155" s="69"/>
      <c r="F155" s="37"/>
      <c r="G155" s="37"/>
      <c r="H155" s="37"/>
      <c r="I155" s="32"/>
      <c r="J155" s="95"/>
      <c r="K155" s="69"/>
      <c r="L155" s="75"/>
      <c r="M155" s="69"/>
      <c r="N155" s="69"/>
      <c r="O155" s="37"/>
      <c r="P155" s="37"/>
      <c r="Q155" s="37"/>
      <c r="R155" s="32"/>
      <c r="S155" s="95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</row>
    <row r="156" spans="1:34" ht="11.25" customHeight="1" x14ac:dyDescent="0.25">
      <c r="A156" s="73"/>
      <c r="B156" s="69"/>
      <c r="C156" s="75"/>
      <c r="D156" s="69"/>
      <c r="E156" s="69"/>
      <c r="F156" s="37"/>
      <c r="G156" s="37"/>
      <c r="H156" s="37"/>
      <c r="I156" s="32"/>
      <c r="J156" s="95"/>
      <c r="K156" s="69"/>
      <c r="L156" s="75"/>
      <c r="M156" s="69"/>
      <c r="N156" s="69"/>
      <c r="O156" s="37"/>
      <c r="P156" s="37"/>
      <c r="Q156" s="37"/>
      <c r="R156" s="32"/>
      <c r="S156" s="95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</row>
    <row r="157" spans="1:34" ht="11.25" customHeight="1" x14ac:dyDescent="0.25">
      <c r="A157" s="73"/>
      <c r="B157" s="69"/>
      <c r="C157" s="75"/>
      <c r="D157" s="69"/>
      <c r="E157" s="69"/>
      <c r="F157" s="37"/>
      <c r="G157" s="37"/>
      <c r="H157" s="37"/>
      <c r="I157" s="32"/>
      <c r="J157" s="95"/>
      <c r="K157" s="69"/>
      <c r="L157" s="75"/>
      <c r="M157" s="69"/>
      <c r="N157" s="69"/>
      <c r="O157" s="37"/>
      <c r="P157" s="37"/>
      <c r="Q157" s="37"/>
      <c r="R157" s="32"/>
      <c r="S157" s="95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</row>
    <row r="158" spans="1:34" ht="11.25" customHeight="1" x14ac:dyDescent="0.25">
      <c r="A158" s="73"/>
      <c r="B158" s="69"/>
      <c r="C158" s="75"/>
      <c r="D158" s="69"/>
      <c r="E158" s="69"/>
      <c r="F158" s="37"/>
      <c r="G158" s="37"/>
      <c r="H158" s="37"/>
      <c r="I158" s="32"/>
      <c r="J158" s="95"/>
      <c r="K158" s="69"/>
      <c r="L158" s="75"/>
      <c r="M158" s="69"/>
      <c r="N158" s="69"/>
      <c r="O158" s="37"/>
      <c r="P158" s="37"/>
      <c r="Q158" s="37"/>
      <c r="R158" s="32"/>
      <c r="S158" s="95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</row>
    <row r="159" spans="1:34" ht="11.25" customHeight="1" x14ac:dyDescent="0.25">
      <c r="A159" s="73"/>
      <c r="B159" s="69"/>
      <c r="C159" s="75"/>
      <c r="D159" s="69"/>
      <c r="E159" s="69"/>
      <c r="F159" s="37"/>
      <c r="G159" s="37"/>
      <c r="H159" s="37"/>
      <c r="I159" s="32"/>
      <c r="J159" s="95"/>
      <c r="K159" s="69"/>
      <c r="L159" s="75"/>
      <c r="M159" s="69"/>
      <c r="N159" s="69"/>
      <c r="O159" s="37"/>
      <c r="P159" s="37"/>
      <c r="Q159" s="37"/>
      <c r="R159" s="32"/>
      <c r="S159" s="95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</row>
    <row r="160" spans="1:34" ht="11.25" customHeight="1" x14ac:dyDescent="0.25">
      <c r="A160" s="73"/>
      <c r="B160" s="69"/>
      <c r="C160" s="75"/>
      <c r="D160" s="69"/>
      <c r="E160" s="69"/>
      <c r="F160" s="37"/>
      <c r="G160" s="37"/>
      <c r="H160" s="37"/>
      <c r="I160" s="32"/>
      <c r="J160" s="95"/>
      <c r="K160" s="69"/>
      <c r="L160" s="75"/>
      <c r="M160" s="69"/>
      <c r="N160" s="69"/>
      <c r="O160" s="37"/>
      <c r="P160" s="37"/>
      <c r="Q160" s="37"/>
      <c r="R160" s="32"/>
      <c r="S160" s="95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</row>
    <row r="161" spans="1:34" ht="11.25" customHeight="1" x14ac:dyDescent="0.25">
      <c r="A161" s="73"/>
      <c r="B161" s="69"/>
      <c r="C161" s="75"/>
      <c r="D161" s="69"/>
      <c r="E161" s="69"/>
      <c r="F161" s="37"/>
      <c r="G161" s="37"/>
      <c r="H161" s="37"/>
      <c r="I161" s="32"/>
      <c r="J161" s="95"/>
      <c r="K161" s="69"/>
      <c r="L161" s="75"/>
      <c r="M161" s="69"/>
      <c r="N161" s="69"/>
      <c r="O161" s="37"/>
      <c r="P161" s="37"/>
      <c r="Q161" s="37"/>
      <c r="R161" s="32"/>
      <c r="S161" s="95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</row>
    <row r="162" spans="1:34" ht="11.25" customHeight="1" x14ac:dyDescent="0.25">
      <c r="A162" s="73"/>
      <c r="B162" s="69"/>
      <c r="C162" s="75"/>
      <c r="D162" s="69"/>
      <c r="E162" s="69"/>
      <c r="F162" s="37"/>
      <c r="G162" s="37"/>
      <c r="H162" s="37"/>
      <c r="I162" s="32"/>
      <c r="J162" s="95"/>
      <c r="K162" s="69"/>
      <c r="L162" s="75"/>
      <c r="M162" s="69"/>
      <c r="N162" s="69"/>
      <c r="O162" s="37"/>
      <c r="P162" s="37"/>
      <c r="Q162" s="37"/>
      <c r="R162" s="32"/>
      <c r="S162" s="95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</row>
    <row r="163" spans="1:34" ht="11.25" customHeight="1" x14ac:dyDescent="0.25">
      <c r="A163" s="73"/>
      <c r="B163" s="69"/>
      <c r="C163" s="75"/>
      <c r="D163" s="69"/>
      <c r="E163" s="69"/>
      <c r="F163" s="37"/>
      <c r="G163" s="37"/>
      <c r="H163" s="37"/>
      <c r="I163" s="32"/>
      <c r="J163" s="95"/>
      <c r="K163" s="69"/>
      <c r="L163" s="75"/>
      <c r="M163" s="69"/>
      <c r="N163" s="69"/>
      <c r="O163" s="37"/>
      <c r="P163" s="37"/>
      <c r="Q163" s="37"/>
      <c r="R163" s="32"/>
      <c r="S163" s="95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</row>
    <row r="164" spans="1:34" ht="11.25" customHeight="1" x14ac:dyDescent="0.25">
      <c r="A164" s="73"/>
      <c r="B164" s="69"/>
      <c r="C164" s="75"/>
      <c r="D164" s="69"/>
      <c r="E164" s="69"/>
      <c r="F164" s="37"/>
      <c r="G164" s="37"/>
      <c r="H164" s="37"/>
      <c r="I164" s="32"/>
      <c r="J164" s="95"/>
      <c r="K164" s="69"/>
      <c r="L164" s="75"/>
      <c r="M164" s="69"/>
      <c r="N164" s="69"/>
      <c r="O164" s="37"/>
      <c r="P164" s="37"/>
      <c r="Q164" s="37"/>
      <c r="R164" s="32"/>
      <c r="S164" s="95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ht="11.25" customHeight="1" x14ac:dyDescent="0.25">
      <c r="A165" s="73"/>
      <c r="B165" s="69"/>
      <c r="C165" s="75"/>
      <c r="D165" s="69"/>
      <c r="E165" s="69"/>
      <c r="F165" s="37"/>
      <c r="G165" s="37"/>
      <c r="H165" s="37"/>
      <c r="I165" s="32"/>
      <c r="J165" s="95"/>
      <c r="K165" s="69"/>
      <c r="L165" s="75"/>
      <c r="M165" s="69"/>
      <c r="N165" s="69"/>
      <c r="O165" s="37"/>
      <c r="P165" s="37"/>
      <c r="Q165" s="37"/>
      <c r="R165" s="32"/>
      <c r="S165" s="95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</row>
    <row r="166" spans="1:34" ht="11.25" customHeight="1" x14ac:dyDescent="0.25">
      <c r="A166" s="73"/>
      <c r="B166" s="69"/>
      <c r="C166" s="75"/>
      <c r="D166" s="69"/>
      <c r="E166" s="69"/>
      <c r="F166" s="37"/>
      <c r="G166" s="37"/>
      <c r="H166" s="37"/>
      <c r="I166" s="32"/>
      <c r="J166" s="95"/>
      <c r="K166" s="69"/>
      <c r="L166" s="75"/>
      <c r="M166" s="69"/>
      <c r="N166" s="69"/>
      <c r="O166" s="37"/>
      <c r="P166" s="37"/>
      <c r="Q166" s="37"/>
      <c r="R166" s="32"/>
      <c r="S166" s="95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</row>
    <row r="167" spans="1:34" ht="11.25" customHeight="1" x14ac:dyDescent="0.25">
      <c r="A167" s="73"/>
      <c r="B167" s="69"/>
      <c r="C167" s="75"/>
      <c r="D167" s="69"/>
      <c r="E167" s="69"/>
      <c r="F167" s="37"/>
      <c r="G167" s="37"/>
      <c r="H167" s="37"/>
      <c r="I167" s="32"/>
      <c r="J167" s="95"/>
      <c r="K167" s="69"/>
      <c r="L167" s="75"/>
      <c r="M167" s="69"/>
      <c r="N167" s="69"/>
      <c r="O167" s="37"/>
      <c r="P167" s="37"/>
      <c r="Q167" s="37"/>
      <c r="R167" s="32"/>
      <c r="S167" s="95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</row>
    <row r="168" spans="1:34" ht="11.25" customHeight="1" x14ac:dyDescent="0.25">
      <c r="A168" s="73"/>
      <c r="B168" s="69"/>
      <c r="C168" s="75"/>
      <c r="D168" s="69"/>
      <c r="E168" s="69"/>
      <c r="F168" s="37"/>
      <c r="G168" s="37"/>
      <c r="H168" s="37"/>
      <c r="I168" s="32"/>
      <c r="J168" s="95"/>
      <c r="K168" s="69"/>
      <c r="L168" s="75"/>
      <c r="M168" s="69"/>
      <c r="N168" s="69"/>
      <c r="O168" s="37"/>
      <c r="P168" s="37"/>
      <c r="Q168" s="37"/>
      <c r="R168" s="32"/>
      <c r="S168" s="95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</row>
    <row r="169" spans="1:34" ht="11.25" customHeight="1" x14ac:dyDescent="0.25">
      <c r="A169" s="73"/>
      <c r="B169" s="69"/>
      <c r="C169" s="75"/>
      <c r="D169" s="69"/>
      <c r="E169" s="69"/>
      <c r="F169" s="37"/>
      <c r="G169" s="37"/>
      <c r="H169" s="37"/>
      <c r="I169" s="32"/>
      <c r="J169" s="95"/>
      <c r="K169" s="69"/>
      <c r="L169" s="75"/>
      <c r="M169" s="69"/>
      <c r="N169" s="69"/>
      <c r="O169" s="37"/>
      <c r="P169" s="37"/>
      <c r="Q169" s="37"/>
      <c r="R169" s="32"/>
      <c r="S169" s="95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</row>
    <row r="170" spans="1:34" ht="11.25" customHeight="1" x14ac:dyDescent="0.25">
      <c r="A170" s="73"/>
      <c r="B170" s="69"/>
      <c r="C170" s="75"/>
      <c r="D170" s="69"/>
      <c r="E170" s="69"/>
      <c r="F170" s="37"/>
      <c r="G170" s="37"/>
      <c r="H170" s="37"/>
      <c r="I170" s="32"/>
      <c r="J170" s="95"/>
      <c r="K170" s="69"/>
      <c r="L170" s="75"/>
      <c r="M170" s="69"/>
      <c r="N170" s="69"/>
      <c r="O170" s="37"/>
      <c r="P170" s="37"/>
      <c r="Q170" s="37"/>
      <c r="R170" s="32"/>
      <c r="S170" s="95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</row>
    <row r="171" spans="1:34" ht="11.25" customHeight="1" x14ac:dyDescent="0.25">
      <c r="A171" s="73"/>
      <c r="B171" s="69"/>
      <c r="C171" s="75"/>
      <c r="D171" s="69"/>
      <c r="E171" s="69"/>
      <c r="F171" s="37"/>
      <c r="G171" s="37"/>
      <c r="H171" s="37"/>
      <c r="I171" s="32"/>
      <c r="J171" s="95"/>
      <c r="K171" s="69"/>
      <c r="L171" s="75"/>
      <c r="M171" s="69"/>
      <c r="N171" s="69"/>
      <c r="O171" s="37"/>
      <c r="P171" s="37"/>
      <c r="Q171" s="37"/>
      <c r="R171" s="32"/>
      <c r="S171" s="95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</row>
    <row r="172" spans="1:34" ht="11.25" customHeight="1" x14ac:dyDescent="0.25">
      <c r="A172" s="73"/>
      <c r="B172" s="69"/>
      <c r="C172" s="75"/>
      <c r="D172" s="69"/>
      <c r="E172" s="69"/>
      <c r="F172" s="37"/>
      <c r="G172" s="37"/>
      <c r="H172" s="37"/>
      <c r="I172" s="32"/>
      <c r="J172" s="95"/>
      <c r="K172" s="69"/>
      <c r="L172" s="75"/>
      <c r="M172" s="69"/>
      <c r="N172" s="69"/>
      <c r="O172" s="37"/>
      <c r="P172" s="37"/>
      <c r="Q172" s="37"/>
      <c r="R172" s="32"/>
      <c r="S172" s="95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</row>
    <row r="173" spans="1:34" ht="11.25" customHeight="1" x14ac:dyDescent="0.25">
      <c r="A173" s="73"/>
      <c r="B173" s="69"/>
      <c r="C173" s="75"/>
      <c r="D173" s="69"/>
      <c r="E173" s="69"/>
      <c r="F173" s="37"/>
      <c r="G173" s="37"/>
      <c r="H173" s="37"/>
      <c r="I173" s="32"/>
      <c r="J173" s="95"/>
      <c r="K173" s="69"/>
      <c r="L173" s="75"/>
      <c r="M173" s="69"/>
      <c r="N173" s="69"/>
      <c r="O173" s="37"/>
      <c r="P173" s="37"/>
      <c r="Q173" s="37"/>
      <c r="R173" s="32"/>
      <c r="S173" s="95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</row>
    <row r="174" spans="1:34" ht="11.25" customHeight="1" x14ac:dyDescent="0.25">
      <c r="A174" s="73"/>
      <c r="B174" s="69"/>
      <c r="C174" s="75"/>
      <c r="D174" s="69"/>
      <c r="E174" s="69"/>
      <c r="F174" s="37"/>
      <c r="G174" s="37"/>
      <c r="H174" s="37"/>
      <c r="I174" s="32"/>
      <c r="J174" s="95"/>
      <c r="K174" s="69"/>
      <c r="L174" s="75"/>
      <c r="M174" s="69"/>
      <c r="N174" s="69"/>
      <c r="O174" s="37"/>
      <c r="P174" s="37"/>
      <c r="Q174" s="37"/>
      <c r="R174" s="32"/>
      <c r="S174" s="95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</row>
    <row r="175" spans="1:34" ht="11.25" customHeight="1" x14ac:dyDescent="0.25">
      <c r="A175" s="73"/>
      <c r="B175" s="69"/>
      <c r="C175" s="75"/>
      <c r="D175" s="69"/>
      <c r="E175" s="69"/>
      <c r="F175" s="37"/>
      <c r="G175" s="37"/>
      <c r="H175" s="37"/>
      <c r="I175" s="32"/>
      <c r="J175" s="95"/>
      <c r="K175" s="69"/>
      <c r="L175" s="75"/>
      <c r="M175" s="69"/>
      <c r="N175" s="69"/>
      <c r="O175" s="37"/>
      <c r="P175" s="37"/>
      <c r="Q175" s="37"/>
      <c r="R175" s="32"/>
      <c r="S175" s="95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</row>
    <row r="176" spans="1:34" ht="11.25" customHeight="1" x14ac:dyDescent="0.25">
      <c r="A176" s="73"/>
      <c r="B176" s="69"/>
      <c r="C176" s="75"/>
      <c r="D176" s="69"/>
      <c r="E176" s="69"/>
      <c r="F176" s="37"/>
      <c r="G176" s="37"/>
      <c r="H176" s="37"/>
      <c r="I176" s="32"/>
      <c r="J176" s="95"/>
      <c r="K176" s="69"/>
      <c r="L176" s="75"/>
      <c r="M176" s="69"/>
      <c r="N176" s="69"/>
      <c r="O176" s="37"/>
      <c r="P176" s="37"/>
      <c r="Q176" s="37"/>
      <c r="R176" s="32"/>
      <c r="S176" s="95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</row>
    <row r="177" spans="1:34" ht="11.25" customHeight="1" x14ac:dyDescent="0.25">
      <c r="A177" s="73"/>
      <c r="B177" s="69"/>
      <c r="C177" s="75"/>
      <c r="D177" s="69"/>
      <c r="E177" s="69"/>
      <c r="F177" s="37"/>
      <c r="G177" s="37"/>
      <c r="H177" s="37"/>
      <c r="I177" s="32"/>
      <c r="J177" s="95"/>
      <c r="K177" s="69"/>
      <c r="L177" s="75"/>
      <c r="M177" s="69"/>
      <c r="N177" s="69"/>
      <c r="O177" s="37"/>
      <c r="P177" s="37"/>
      <c r="Q177" s="37"/>
      <c r="R177" s="32"/>
      <c r="S177" s="95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</row>
    <row r="178" spans="1:34" ht="11.25" customHeight="1" x14ac:dyDescent="0.25">
      <c r="A178" s="73"/>
      <c r="B178" s="69"/>
      <c r="C178" s="75"/>
      <c r="D178" s="69"/>
      <c r="E178" s="69"/>
      <c r="F178" s="37"/>
      <c r="G178" s="37"/>
      <c r="H178" s="37"/>
      <c r="I178" s="32"/>
      <c r="J178" s="95"/>
      <c r="K178" s="69"/>
      <c r="L178" s="75"/>
      <c r="M178" s="69"/>
      <c r="N178" s="69"/>
      <c r="O178" s="37"/>
      <c r="P178" s="37"/>
      <c r="Q178" s="37"/>
      <c r="R178" s="32"/>
      <c r="S178" s="95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</row>
    <row r="179" spans="1:34" ht="11.25" customHeight="1" x14ac:dyDescent="0.25">
      <c r="A179" s="73"/>
      <c r="B179" s="69"/>
      <c r="C179" s="75"/>
      <c r="D179" s="69"/>
      <c r="E179" s="69"/>
      <c r="F179" s="37"/>
      <c r="G179" s="37"/>
      <c r="H179" s="37"/>
      <c r="I179" s="32"/>
      <c r="J179" s="95"/>
      <c r="K179" s="69"/>
      <c r="L179" s="75"/>
      <c r="M179" s="69"/>
      <c r="N179" s="69"/>
      <c r="O179" s="37"/>
      <c r="P179" s="37"/>
      <c r="Q179" s="37"/>
      <c r="R179" s="32"/>
      <c r="S179" s="95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</row>
    <row r="180" spans="1:34" ht="11.25" customHeight="1" x14ac:dyDescent="0.25">
      <c r="A180" s="73"/>
      <c r="B180" s="69"/>
      <c r="C180" s="75"/>
      <c r="D180" s="69"/>
      <c r="E180" s="69"/>
      <c r="F180" s="37"/>
      <c r="G180" s="37"/>
      <c r="H180" s="37"/>
      <c r="I180" s="32"/>
      <c r="J180" s="95"/>
      <c r="K180" s="69"/>
      <c r="L180" s="75"/>
      <c r="M180" s="69"/>
      <c r="N180" s="69"/>
      <c r="O180" s="37"/>
      <c r="P180" s="37"/>
      <c r="Q180" s="37"/>
      <c r="R180" s="32"/>
      <c r="S180" s="95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</row>
    <row r="181" spans="1:34" ht="11.25" customHeight="1" x14ac:dyDescent="0.25">
      <c r="A181" s="73"/>
      <c r="B181" s="69"/>
      <c r="C181" s="75"/>
      <c r="D181" s="69"/>
      <c r="E181" s="69"/>
      <c r="F181" s="37"/>
      <c r="G181" s="37"/>
      <c r="H181" s="37"/>
      <c r="I181" s="32"/>
      <c r="J181" s="95"/>
      <c r="K181" s="69"/>
      <c r="L181" s="75"/>
      <c r="M181" s="69"/>
      <c r="N181" s="69"/>
      <c r="O181" s="37"/>
      <c r="P181" s="37"/>
      <c r="Q181" s="37"/>
      <c r="R181" s="32"/>
      <c r="S181" s="95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</row>
    <row r="182" spans="1:34" ht="11.25" customHeight="1" x14ac:dyDescent="0.25">
      <c r="A182" s="73"/>
      <c r="B182" s="69"/>
      <c r="C182" s="75"/>
      <c r="D182" s="69"/>
      <c r="E182" s="69"/>
      <c r="F182" s="37"/>
      <c r="G182" s="37"/>
      <c r="H182" s="37"/>
      <c r="I182" s="32"/>
      <c r="J182" s="95"/>
      <c r="K182" s="69"/>
      <c r="L182" s="75"/>
      <c r="M182" s="69"/>
      <c r="N182" s="69"/>
      <c r="O182" s="37"/>
      <c r="P182" s="37"/>
      <c r="Q182" s="37"/>
      <c r="R182" s="32"/>
      <c r="S182" s="95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</row>
    <row r="183" spans="1:34" ht="11.25" customHeight="1" x14ac:dyDescent="0.25">
      <c r="A183" s="73"/>
      <c r="B183" s="69"/>
      <c r="C183" s="75"/>
      <c r="D183" s="69"/>
      <c r="E183" s="69"/>
      <c r="F183" s="37"/>
      <c r="G183" s="37"/>
      <c r="H183" s="37"/>
      <c r="I183" s="32"/>
      <c r="J183" s="95"/>
      <c r="K183" s="69"/>
      <c r="L183" s="75"/>
      <c r="M183" s="69"/>
      <c r="N183" s="69"/>
      <c r="O183" s="37"/>
      <c r="P183" s="37"/>
      <c r="Q183" s="37"/>
      <c r="R183" s="32"/>
      <c r="S183" s="95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</row>
    <row r="184" spans="1:34" ht="11.25" customHeight="1" x14ac:dyDescent="0.25">
      <c r="A184" s="73"/>
      <c r="B184" s="69"/>
      <c r="C184" s="75"/>
      <c r="D184" s="69"/>
      <c r="E184" s="69"/>
      <c r="F184" s="37"/>
      <c r="G184" s="37"/>
      <c r="H184" s="37"/>
      <c r="I184" s="32"/>
      <c r="J184" s="95"/>
      <c r="K184" s="69"/>
      <c r="L184" s="75"/>
      <c r="M184" s="69"/>
      <c r="N184" s="69"/>
      <c r="O184" s="37"/>
      <c r="P184" s="37"/>
      <c r="Q184" s="37"/>
      <c r="R184" s="32"/>
      <c r="S184" s="95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</row>
    <row r="185" spans="1:34" ht="11.25" customHeight="1" x14ac:dyDescent="0.25">
      <c r="A185" s="73"/>
      <c r="B185" s="69"/>
      <c r="C185" s="75"/>
      <c r="D185" s="69"/>
      <c r="E185" s="69"/>
      <c r="F185" s="37"/>
      <c r="G185" s="37"/>
      <c r="H185" s="37"/>
      <c r="I185" s="32"/>
      <c r="J185" s="95"/>
      <c r="K185" s="69"/>
      <c r="L185" s="75"/>
      <c r="M185" s="69"/>
      <c r="N185" s="69"/>
      <c r="O185" s="37"/>
      <c r="P185" s="37"/>
      <c r="Q185" s="37"/>
      <c r="R185" s="32"/>
      <c r="S185" s="95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</row>
    <row r="186" spans="1:34" ht="11.25" customHeight="1" x14ac:dyDescent="0.25">
      <c r="A186" s="73"/>
      <c r="B186" s="69"/>
      <c r="C186" s="75"/>
      <c r="D186" s="69"/>
      <c r="E186" s="69"/>
      <c r="F186" s="37"/>
      <c r="G186" s="37"/>
      <c r="H186" s="37"/>
      <c r="I186" s="32"/>
      <c r="J186" s="95"/>
      <c r="K186" s="69"/>
      <c r="L186" s="75"/>
      <c r="M186" s="69"/>
      <c r="N186" s="69"/>
      <c r="O186" s="37"/>
      <c r="P186" s="37"/>
      <c r="Q186" s="37"/>
      <c r="R186" s="32"/>
      <c r="S186" s="95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</row>
    <row r="187" spans="1:34" ht="11.25" customHeight="1" x14ac:dyDescent="0.25">
      <c r="A187" s="73"/>
      <c r="B187" s="69"/>
      <c r="C187" s="75"/>
      <c r="D187" s="69"/>
      <c r="E187" s="69"/>
      <c r="F187" s="37"/>
      <c r="G187" s="37"/>
      <c r="H187" s="37"/>
      <c r="I187" s="32"/>
      <c r="J187" s="95"/>
      <c r="K187" s="69"/>
      <c r="L187" s="75"/>
      <c r="M187" s="69"/>
      <c r="N187" s="69"/>
      <c r="O187" s="37"/>
      <c r="P187" s="37"/>
      <c r="Q187" s="37"/>
      <c r="R187" s="32"/>
      <c r="S187" s="95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</row>
    <row r="188" spans="1:34" ht="11.25" customHeight="1" x14ac:dyDescent="0.25">
      <c r="A188" s="73"/>
      <c r="B188" s="69"/>
      <c r="C188" s="75"/>
      <c r="D188" s="69"/>
      <c r="E188" s="69"/>
      <c r="F188" s="37"/>
      <c r="G188" s="37"/>
      <c r="H188" s="37"/>
      <c r="I188" s="32"/>
      <c r="J188" s="95"/>
      <c r="K188" s="69"/>
      <c r="L188" s="75"/>
      <c r="M188" s="69"/>
      <c r="N188" s="69"/>
      <c r="O188" s="37"/>
      <c r="P188" s="37"/>
      <c r="Q188" s="37"/>
      <c r="R188" s="32"/>
      <c r="S188" s="95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</row>
    <row r="189" spans="1:34" ht="11.25" customHeight="1" x14ac:dyDescent="0.25">
      <c r="A189" s="73"/>
      <c r="B189" s="69"/>
      <c r="C189" s="75"/>
      <c r="D189" s="69"/>
      <c r="E189" s="69"/>
      <c r="F189" s="37"/>
      <c r="G189" s="37"/>
      <c r="H189" s="37"/>
      <c r="I189" s="32"/>
      <c r="J189" s="95"/>
      <c r="K189" s="69"/>
      <c r="L189" s="75"/>
      <c r="M189" s="69"/>
      <c r="N189" s="69"/>
      <c r="O189" s="37"/>
      <c r="P189" s="37"/>
      <c r="Q189" s="37"/>
      <c r="R189" s="32"/>
      <c r="S189" s="95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</row>
    <row r="190" spans="1:34" ht="11.25" customHeight="1" x14ac:dyDescent="0.25">
      <c r="A190" s="73"/>
      <c r="B190" s="69"/>
      <c r="C190" s="75"/>
      <c r="D190" s="69"/>
      <c r="E190" s="69"/>
      <c r="F190" s="37"/>
      <c r="G190" s="37"/>
      <c r="H190" s="37"/>
      <c r="I190" s="32"/>
      <c r="J190" s="95"/>
      <c r="K190" s="69"/>
      <c r="L190" s="75"/>
      <c r="M190" s="69"/>
      <c r="N190" s="69"/>
      <c r="O190" s="37"/>
      <c r="P190" s="37"/>
      <c r="Q190" s="37"/>
      <c r="R190" s="32"/>
      <c r="S190" s="95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</row>
    <row r="191" spans="1:34" ht="11.25" customHeight="1" x14ac:dyDescent="0.25">
      <c r="A191" s="73"/>
      <c r="B191" s="69"/>
      <c r="C191" s="75"/>
      <c r="D191" s="69"/>
      <c r="E191" s="69"/>
      <c r="F191" s="37"/>
      <c r="G191" s="37"/>
      <c r="H191" s="37"/>
      <c r="I191" s="32"/>
      <c r="J191" s="95"/>
      <c r="K191" s="69"/>
      <c r="L191" s="75"/>
      <c r="M191" s="69"/>
      <c r="N191" s="69"/>
      <c r="O191" s="37"/>
      <c r="P191" s="37"/>
      <c r="Q191" s="37"/>
      <c r="R191" s="32"/>
      <c r="S191" s="95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</row>
    <row r="192" spans="1:34" ht="11.25" customHeight="1" x14ac:dyDescent="0.25">
      <c r="A192" s="73"/>
      <c r="B192" s="69"/>
      <c r="C192" s="75"/>
      <c r="D192" s="69"/>
      <c r="E192" s="69"/>
      <c r="F192" s="37"/>
      <c r="G192" s="37"/>
      <c r="H192" s="37"/>
      <c r="I192" s="32"/>
      <c r="J192" s="95"/>
      <c r="K192" s="69"/>
      <c r="L192" s="75"/>
      <c r="M192" s="69"/>
      <c r="N192" s="69"/>
      <c r="O192" s="37"/>
      <c r="P192" s="37"/>
      <c r="Q192" s="37"/>
      <c r="R192" s="32"/>
      <c r="S192" s="95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</row>
    <row r="193" spans="1:34" ht="11.25" customHeight="1" x14ac:dyDescent="0.25">
      <c r="A193" s="73"/>
      <c r="B193" s="69"/>
      <c r="C193" s="75"/>
      <c r="D193" s="69"/>
      <c r="E193" s="69"/>
      <c r="F193" s="37"/>
      <c r="G193" s="37"/>
      <c r="H193" s="37"/>
      <c r="I193" s="32"/>
      <c r="J193" s="95"/>
      <c r="K193" s="69"/>
      <c r="L193" s="75"/>
      <c r="M193" s="69"/>
      <c r="N193" s="69"/>
      <c r="O193" s="37"/>
      <c r="P193" s="37"/>
      <c r="Q193" s="37"/>
      <c r="R193" s="32"/>
      <c r="S193" s="95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</row>
    <row r="194" spans="1:34" ht="11.25" customHeight="1" x14ac:dyDescent="0.25">
      <c r="A194" s="73"/>
      <c r="B194" s="69"/>
      <c r="C194" s="75"/>
      <c r="D194" s="69"/>
      <c r="E194" s="69"/>
      <c r="F194" s="37"/>
      <c r="G194" s="37"/>
      <c r="H194" s="37"/>
      <c r="I194" s="32"/>
      <c r="J194" s="95"/>
      <c r="K194" s="69"/>
      <c r="L194" s="75"/>
      <c r="M194" s="69"/>
      <c r="N194" s="69"/>
      <c r="O194" s="37"/>
      <c r="P194" s="37"/>
      <c r="Q194" s="37"/>
      <c r="R194" s="32"/>
      <c r="S194" s="95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</row>
    <row r="195" spans="1:34" ht="11.25" customHeight="1" x14ac:dyDescent="0.25">
      <c r="A195" s="73"/>
      <c r="B195" s="69"/>
      <c r="C195" s="75"/>
      <c r="D195" s="69"/>
      <c r="E195" s="69"/>
      <c r="F195" s="37"/>
      <c r="G195" s="37"/>
      <c r="H195" s="37"/>
      <c r="I195" s="32"/>
      <c r="J195" s="95"/>
      <c r="K195" s="69"/>
      <c r="L195" s="75"/>
      <c r="M195" s="69"/>
      <c r="N195" s="69"/>
      <c r="O195" s="37"/>
      <c r="P195" s="37"/>
      <c r="Q195" s="37"/>
      <c r="R195" s="32"/>
      <c r="S195" s="95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</row>
    <row r="196" spans="1:34" ht="11.25" customHeight="1" x14ac:dyDescent="0.25">
      <c r="A196" s="73"/>
      <c r="B196" s="69"/>
      <c r="C196" s="75"/>
      <c r="D196" s="69"/>
      <c r="E196" s="69"/>
      <c r="F196" s="37"/>
      <c r="G196" s="37"/>
      <c r="H196" s="37"/>
      <c r="I196" s="32"/>
      <c r="J196" s="95"/>
      <c r="K196" s="69"/>
      <c r="L196" s="75"/>
      <c r="M196" s="69"/>
      <c r="N196" s="69"/>
      <c r="O196" s="37"/>
      <c r="P196" s="37"/>
      <c r="Q196" s="37"/>
      <c r="R196" s="32"/>
      <c r="S196" s="95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</row>
    <row r="197" spans="1:34" ht="11.25" customHeight="1" x14ac:dyDescent="0.25">
      <c r="A197" s="73"/>
      <c r="B197" s="69"/>
      <c r="C197" s="75"/>
      <c r="D197" s="69"/>
      <c r="E197" s="69"/>
      <c r="F197" s="37"/>
      <c r="G197" s="37"/>
      <c r="H197" s="37"/>
      <c r="I197" s="32"/>
      <c r="J197" s="95"/>
      <c r="K197" s="69"/>
      <c r="L197" s="75"/>
      <c r="M197" s="69"/>
      <c r="N197" s="69"/>
      <c r="O197" s="37"/>
      <c r="P197" s="37"/>
      <c r="Q197" s="37"/>
      <c r="R197" s="32"/>
      <c r="S197" s="95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</row>
    <row r="198" spans="1:34" ht="11.25" customHeight="1" x14ac:dyDescent="0.25">
      <c r="A198" s="73"/>
      <c r="B198" s="69"/>
      <c r="C198" s="75"/>
      <c r="D198" s="69"/>
      <c r="E198" s="69"/>
      <c r="F198" s="37"/>
      <c r="G198" s="37"/>
      <c r="H198" s="37"/>
      <c r="I198" s="32"/>
      <c r="J198" s="95"/>
      <c r="K198" s="69"/>
      <c r="L198" s="75"/>
      <c r="M198" s="69"/>
      <c r="N198" s="69"/>
      <c r="O198" s="37"/>
      <c r="P198" s="37"/>
      <c r="Q198" s="37"/>
      <c r="R198" s="32"/>
      <c r="S198" s="95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</row>
    <row r="199" spans="1:34" ht="11.25" customHeight="1" x14ac:dyDescent="0.25">
      <c r="A199" s="73"/>
      <c r="B199" s="69"/>
      <c r="C199" s="75"/>
      <c r="D199" s="69"/>
      <c r="E199" s="69"/>
      <c r="F199" s="37"/>
      <c r="G199" s="37"/>
      <c r="H199" s="37"/>
      <c r="I199" s="32"/>
      <c r="J199" s="95"/>
      <c r="K199" s="69"/>
      <c r="L199" s="75"/>
      <c r="M199" s="69"/>
      <c r="N199" s="69"/>
      <c r="O199" s="37"/>
      <c r="P199" s="37"/>
      <c r="Q199" s="37"/>
      <c r="R199" s="32"/>
      <c r="S199" s="95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</row>
    <row r="200" spans="1:34" ht="11.25" customHeight="1" x14ac:dyDescent="0.25">
      <c r="A200" s="73"/>
      <c r="B200" s="69"/>
      <c r="C200" s="75"/>
      <c r="D200" s="69"/>
      <c r="E200" s="69"/>
      <c r="F200" s="37"/>
      <c r="G200" s="37"/>
      <c r="H200" s="37"/>
      <c r="I200" s="32"/>
      <c r="J200" s="95"/>
      <c r="K200" s="69"/>
      <c r="L200" s="75"/>
      <c r="M200" s="69"/>
      <c r="N200" s="69"/>
      <c r="O200" s="37"/>
      <c r="P200" s="37"/>
      <c r="Q200" s="37"/>
      <c r="R200" s="32"/>
      <c r="S200" s="95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</row>
    <row r="201" spans="1:34" ht="11.25" customHeight="1" x14ac:dyDescent="0.25">
      <c r="A201" s="73"/>
      <c r="B201" s="69"/>
      <c r="C201" s="75"/>
      <c r="D201" s="69"/>
      <c r="E201" s="69"/>
      <c r="F201" s="37"/>
      <c r="G201" s="37"/>
      <c r="H201" s="37"/>
      <c r="I201" s="32"/>
      <c r="J201" s="95"/>
      <c r="K201" s="69"/>
      <c r="L201" s="75"/>
      <c r="M201" s="69"/>
      <c r="N201" s="69"/>
      <c r="O201" s="37"/>
      <c r="P201" s="37"/>
      <c r="Q201" s="37"/>
      <c r="R201" s="32"/>
      <c r="S201" s="95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</row>
    <row r="202" spans="1:34" ht="11.25" customHeight="1" x14ac:dyDescent="0.25">
      <c r="A202" s="73"/>
      <c r="B202" s="69"/>
      <c r="C202" s="75"/>
      <c r="D202" s="69"/>
      <c r="E202" s="69"/>
      <c r="F202" s="37"/>
      <c r="G202" s="37"/>
      <c r="H202" s="37"/>
      <c r="I202" s="32"/>
      <c r="J202" s="95"/>
      <c r="K202" s="69"/>
      <c r="L202" s="75"/>
      <c r="M202" s="69"/>
      <c r="N202" s="69"/>
      <c r="O202" s="37"/>
      <c r="P202" s="37"/>
      <c r="Q202" s="37"/>
      <c r="R202" s="32"/>
      <c r="S202" s="95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</row>
    <row r="203" spans="1:34" ht="11.25" customHeight="1" x14ac:dyDescent="0.25">
      <c r="A203" s="73"/>
      <c r="B203" s="69"/>
      <c r="C203" s="75"/>
      <c r="D203" s="69"/>
      <c r="E203" s="69"/>
      <c r="F203" s="37"/>
      <c r="G203" s="37"/>
      <c r="H203" s="37"/>
      <c r="I203" s="32"/>
      <c r="J203" s="95"/>
      <c r="K203" s="69"/>
      <c r="L203" s="75"/>
      <c r="M203" s="69"/>
      <c r="N203" s="69"/>
      <c r="O203" s="37"/>
      <c r="P203" s="37"/>
      <c r="Q203" s="37"/>
      <c r="R203" s="32"/>
      <c r="S203" s="95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</row>
    <row r="204" spans="1:34" ht="11.25" customHeight="1" x14ac:dyDescent="0.25">
      <c r="A204" s="73"/>
      <c r="B204" s="69"/>
      <c r="C204" s="75"/>
      <c r="D204" s="69"/>
      <c r="E204" s="69"/>
      <c r="F204" s="37"/>
      <c r="G204" s="37"/>
      <c r="H204" s="37"/>
      <c r="I204" s="32"/>
      <c r="J204" s="95"/>
      <c r="K204" s="69"/>
      <c r="L204" s="75"/>
      <c r="M204" s="69"/>
      <c r="N204" s="69"/>
      <c r="O204" s="37"/>
      <c r="P204" s="37"/>
      <c r="Q204" s="37"/>
      <c r="R204" s="32"/>
      <c r="S204" s="95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</row>
    <row r="205" spans="1:34" ht="11.25" customHeight="1" x14ac:dyDescent="0.25">
      <c r="A205" s="73"/>
      <c r="B205" s="69"/>
      <c r="C205" s="75"/>
      <c r="D205" s="69"/>
      <c r="E205" s="69"/>
      <c r="F205" s="37"/>
      <c r="G205" s="37"/>
      <c r="H205" s="37"/>
      <c r="I205" s="32"/>
      <c r="J205" s="95"/>
      <c r="K205" s="69"/>
      <c r="L205" s="75"/>
      <c r="M205" s="69"/>
      <c r="N205" s="69"/>
      <c r="O205" s="37"/>
      <c r="P205" s="37"/>
      <c r="Q205" s="37"/>
      <c r="R205" s="32"/>
      <c r="S205" s="9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</row>
    <row r="206" spans="1:34" ht="11.25" customHeight="1" x14ac:dyDescent="0.25">
      <c r="A206" s="73"/>
      <c r="B206" s="69"/>
      <c r="C206" s="75"/>
      <c r="D206" s="69"/>
      <c r="E206" s="69"/>
      <c r="F206" s="37"/>
      <c r="G206" s="37"/>
      <c r="H206" s="37"/>
      <c r="I206" s="32"/>
      <c r="J206" s="95"/>
      <c r="K206" s="69"/>
      <c r="L206" s="75"/>
      <c r="M206" s="69"/>
      <c r="N206" s="69"/>
      <c r="O206" s="37"/>
      <c r="P206" s="37"/>
      <c r="Q206" s="37"/>
      <c r="R206" s="32"/>
      <c r="S206" s="95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</row>
    <row r="207" spans="1:34" ht="11.25" customHeight="1" x14ac:dyDescent="0.25">
      <c r="A207" s="73"/>
      <c r="B207" s="69"/>
      <c r="C207" s="75"/>
      <c r="D207" s="69"/>
      <c r="E207" s="69"/>
      <c r="F207" s="37"/>
      <c r="G207" s="37"/>
      <c r="H207" s="37"/>
      <c r="I207" s="32"/>
      <c r="J207" s="95"/>
      <c r="K207" s="69"/>
      <c r="L207" s="75"/>
      <c r="M207" s="69"/>
      <c r="N207" s="69"/>
      <c r="O207" s="37"/>
      <c r="P207" s="37"/>
      <c r="Q207" s="37"/>
      <c r="R207" s="32"/>
      <c r="S207" s="95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</row>
    <row r="208" spans="1:34" ht="11.25" customHeight="1" x14ac:dyDescent="0.25">
      <c r="A208" s="73"/>
      <c r="B208" s="69"/>
      <c r="C208" s="75"/>
      <c r="D208" s="69"/>
      <c r="E208" s="69"/>
      <c r="F208" s="37"/>
      <c r="G208" s="37"/>
      <c r="H208" s="37"/>
      <c r="I208" s="32"/>
      <c r="J208" s="95"/>
      <c r="K208" s="69"/>
      <c r="L208" s="75"/>
      <c r="M208" s="69"/>
      <c r="N208" s="69"/>
      <c r="O208" s="37"/>
      <c r="P208" s="37"/>
      <c r="Q208" s="37"/>
      <c r="R208" s="32"/>
      <c r="S208" s="95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</row>
    <row r="209" spans="1:34" ht="11.25" customHeight="1" x14ac:dyDescent="0.25">
      <c r="A209" s="73"/>
      <c r="B209" s="69"/>
      <c r="C209" s="75"/>
      <c r="D209" s="69"/>
      <c r="E209" s="69"/>
      <c r="F209" s="37"/>
      <c r="G209" s="37"/>
      <c r="H209" s="37"/>
      <c r="I209" s="32"/>
      <c r="J209" s="95"/>
      <c r="K209" s="69"/>
      <c r="L209" s="75"/>
      <c r="M209" s="69"/>
      <c r="N209" s="69"/>
      <c r="O209" s="37"/>
      <c r="P209" s="37"/>
      <c r="Q209" s="37"/>
      <c r="R209" s="32"/>
      <c r="S209" s="95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</row>
    <row r="210" spans="1:34" ht="11.25" customHeight="1" x14ac:dyDescent="0.25">
      <c r="A210" s="73"/>
      <c r="B210" s="69"/>
      <c r="C210" s="75"/>
      <c r="D210" s="69"/>
      <c r="E210" s="69"/>
      <c r="F210" s="37"/>
      <c r="G210" s="37"/>
      <c r="H210" s="37"/>
      <c r="I210" s="32"/>
      <c r="J210" s="95"/>
      <c r="K210" s="69"/>
      <c r="L210" s="75"/>
      <c r="M210" s="69"/>
      <c r="N210" s="69"/>
      <c r="O210" s="37"/>
      <c r="P210" s="37"/>
      <c r="Q210" s="37"/>
      <c r="R210" s="32"/>
      <c r="S210" s="95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</row>
    <row r="211" spans="1:34" ht="11.25" customHeight="1" x14ac:dyDescent="0.25">
      <c r="A211" s="73"/>
      <c r="B211" s="69"/>
      <c r="C211" s="75"/>
      <c r="D211" s="69"/>
      <c r="E211" s="69"/>
      <c r="F211" s="37"/>
      <c r="G211" s="37"/>
      <c r="H211" s="37"/>
      <c r="I211" s="32"/>
      <c r="J211" s="95"/>
      <c r="K211" s="69"/>
      <c r="L211" s="75"/>
      <c r="M211" s="69"/>
      <c r="N211" s="69"/>
      <c r="O211" s="37"/>
      <c r="P211" s="37"/>
      <c r="Q211" s="37"/>
      <c r="R211" s="32"/>
      <c r="S211" s="95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</row>
    <row r="212" spans="1:34" ht="11.25" customHeight="1" x14ac:dyDescent="0.25">
      <c r="A212" s="73"/>
      <c r="B212" s="69"/>
      <c r="C212" s="75"/>
      <c r="D212" s="69"/>
      <c r="E212" s="69"/>
      <c r="F212" s="37"/>
      <c r="G212" s="37"/>
      <c r="H212" s="37"/>
      <c r="I212" s="32"/>
      <c r="J212" s="95"/>
      <c r="K212" s="69"/>
      <c r="L212" s="75"/>
      <c r="M212" s="69"/>
      <c r="N212" s="69"/>
      <c r="O212" s="37"/>
      <c r="P212" s="37"/>
      <c r="Q212" s="37"/>
      <c r="R212" s="32"/>
      <c r="S212" s="95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</row>
    <row r="213" spans="1:34" ht="11.25" customHeight="1" x14ac:dyDescent="0.25">
      <c r="A213" s="73"/>
      <c r="B213" s="69"/>
      <c r="C213" s="75"/>
      <c r="D213" s="69"/>
      <c r="E213" s="69"/>
      <c r="F213" s="37"/>
      <c r="G213" s="37"/>
      <c r="H213" s="37"/>
      <c r="I213" s="32"/>
      <c r="J213" s="95"/>
      <c r="K213" s="69"/>
      <c r="L213" s="75"/>
      <c r="M213" s="69"/>
      <c r="N213" s="69"/>
      <c r="O213" s="37"/>
      <c r="P213" s="37"/>
      <c r="Q213" s="37"/>
      <c r="R213" s="32"/>
      <c r="S213" s="95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</row>
    <row r="214" spans="1:34" ht="11.25" customHeight="1" x14ac:dyDescent="0.25">
      <c r="A214" s="73"/>
      <c r="B214" s="69"/>
      <c r="C214" s="75"/>
      <c r="D214" s="69"/>
      <c r="E214" s="69"/>
      <c r="F214" s="37"/>
      <c r="G214" s="37"/>
      <c r="H214" s="37"/>
      <c r="I214" s="32"/>
      <c r="J214" s="95"/>
      <c r="K214" s="69"/>
      <c r="L214" s="75"/>
      <c r="M214" s="69"/>
      <c r="N214" s="69"/>
      <c r="O214" s="37"/>
      <c r="P214" s="37"/>
      <c r="Q214" s="37"/>
      <c r="R214" s="32"/>
      <c r="S214" s="95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</row>
    <row r="215" spans="1:34" ht="11.25" customHeight="1" x14ac:dyDescent="0.25">
      <c r="A215" s="73"/>
      <c r="B215" s="69"/>
      <c r="C215" s="75"/>
      <c r="D215" s="69"/>
      <c r="E215" s="69"/>
      <c r="F215" s="37"/>
      <c r="G215" s="37"/>
      <c r="H215" s="37"/>
      <c r="I215" s="32"/>
      <c r="J215" s="95"/>
      <c r="K215" s="69"/>
      <c r="L215" s="75"/>
      <c r="M215" s="69"/>
      <c r="N215" s="69"/>
      <c r="O215" s="37"/>
      <c r="P215" s="37"/>
      <c r="Q215" s="37"/>
      <c r="R215" s="32"/>
      <c r="S215" s="9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</row>
    <row r="216" spans="1:34" ht="11.25" customHeight="1" x14ac:dyDescent="0.25">
      <c r="A216" s="73"/>
      <c r="B216" s="69"/>
      <c r="C216" s="75"/>
      <c r="D216" s="69"/>
      <c r="E216" s="69"/>
      <c r="F216" s="37"/>
      <c r="G216" s="37"/>
      <c r="H216" s="37"/>
      <c r="I216" s="32"/>
      <c r="J216" s="95"/>
      <c r="K216" s="69"/>
      <c r="L216" s="75"/>
      <c r="M216" s="69"/>
      <c r="N216" s="69"/>
      <c r="O216" s="37"/>
      <c r="P216" s="37"/>
      <c r="Q216" s="37"/>
      <c r="R216" s="32"/>
      <c r="S216" s="95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</row>
    <row r="217" spans="1:34" ht="11.25" customHeight="1" x14ac:dyDescent="0.25">
      <c r="A217" s="73"/>
      <c r="B217" s="69"/>
      <c r="C217" s="75"/>
      <c r="D217" s="69"/>
      <c r="E217" s="69"/>
      <c r="F217" s="37"/>
      <c r="G217" s="37"/>
      <c r="H217" s="37"/>
      <c r="I217" s="32"/>
      <c r="J217" s="95"/>
      <c r="K217" s="69"/>
      <c r="L217" s="75"/>
      <c r="M217" s="69"/>
      <c r="N217" s="69"/>
      <c r="O217" s="37"/>
      <c r="P217" s="37"/>
      <c r="Q217" s="37"/>
      <c r="R217" s="32"/>
      <c r="S217" s="95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</row>
    <row r="218" spans="1:34" ht="11.25" customHeight="1" x14ac:dyDescent="0.25">
      <c r="A218" s="73"/>
      <c r="B218" s="69"/>
      <c r="C218" s="75"/>
      <c r="D218" s="69"/>
      <c r="E218" s="69"/>
      <c r="F218" s="37"/>
      <c r="G218" s="37"/>
      <c r="H218" s="37"/>
      <c r="I218" s="32"/>
      <c r="J218" s="95"/>
      <c r="K218" s="69"/>
      <c r="L218" s="75"/>
      <c r="M218" s="69"/>
      <c r="N218" s="69"/>
      <c r="O218" s="37"/>
      <c r="P218" s="37"/>
      <c r="Q218" s="37"/>
      <c r="R218" s="32"/>
      <c r="S218" s="95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</row>
    <row r="219" spans="1:34" ht="11.25" customHeight="1" x14ac:dyDescent="0.25">
      <c r="A219" s="73"/>
      <c r="B219" s="69"/>
      <c r="C219" s="75"/>
      <c r="D219" s="69"/>
      <c r="E219" s="69"/>
      <c r="F219" s="37"/>
      <c r="G219" s="37"/>
      <c r="H219" s="37"/>
      <c r="I219" s="32"/>
      <c r="J219" s="95"/>
      <c r="K219" s="69"/>
      <c r="L219" s="75"/>
      <c r="M219" s="69"/>
      <c r="N219" s="69"/>
      <c r="O219" s="37"/>
      <c r="P219" s="37"/>
      <c r="Q219" s="37"/>
      <c r="R219" s="32"/>
      <c r="S219" s="95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</row>
    <row r="220" spans="1:34" ht="11.25" customHeight="1" x14ac:dyDescent="0.25">
      <c r="A220" s="73"/>
      <c r="B220" s="69"/>
      <c r="C220" s="75"/>
      <c r="D220" s="69"/>
      <c r="E220" s="69"/>
      <c r="F220" s="37"/>
      <c r="G220" s="37"/>
      <c r="H220" s="37"/>
      <c r="I220" s="32"/>
      <c r="J220" s="95"/>
      <c r="K220" s="69"/>
      <c r="L220" s="75"/>
      <c r="M220" s="69"/>
      <c r="N220" s="69"/>
      <c r="O220" s="37"/>
      <c r="P220" s="37"/>
      <c r="Q220" s="37"/>
      <c r="R220" s="32"/>
      <c r="S220" s="95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</row>
    <row r="221" spans="1:34" ht="11.25" customHeight="1" x14ac:dyDescent="0.25">
      <c r="A221" s="73"/>
      <c r="B221" s="69"/>
      <c r="C221" s="75"/>
      <c r="D221" s="69"/>
      <c r="E221" s="69"/>
      <c r="F221" s="37"/>
      <c r="G221" s="37"/>
      <c r="H221" s="37"/>
      <c r="I221" s="32"/>
      <c r="J221" s="95"/>
      <c r="K221" s="69"/>
      <c r="L221" s="75"/>
      <c r="M221" s="69"/>
      <c r="N221" s="69"/>
      <c r="O221" s="37"/>
      <c r="P221" s="37"/>
      <c r="Q221" s="37"/>
      <c r="R221" s="32"/>
      <c r="S221" s="95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</row>
    <row r="222" spans="1:34" ht="11.25" customHeight="1" x14ac:dyDescent="0.25">
      <c r="A222" s="73"/>
      <c r="B222" s="69"/>
      <c r="C222" s="75"/>
      <c r="D222" s="69"/>
      <c r="E222" s="69"/>
      <c r="F222" s="37"/>
      <c r="G222" s="37"/>
      <c r="H222" s="37"/>
      <c r="I222" s="32"/>
      <c r="J222" s="95"/>
      <c r="K222" s="69"/>
      <c r="L222" s="75"/>
      <c r="M222" s="69"/>
      <c r="N222" s="69"/>
      <c r="O222" s="37"/>
      <c r="P222" s="37"/>
      <c r="Q222" s="37"/>
      <c r="R222" s="32"/>
      <c r="S222" s="95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</row>
    <row r="223" spans="1:34" ht="11.25" customHeight="1" x14ac:dyDescent="0.25">
      <c r="A223" s="73"/>
      <c r="B223" s="69"/>
      <c r="C223" s="75"/>
      <c r="D223" s="69"/>
      <c r="E223" s="69"/>
      <c r="F223" s="37"/>
      <c r="G223" s="37"/>
      <c r="H223" s="37"/>
      <c r="I223" s="32"/>
      <c r="J223" s="95"/>
      <c r="K223" s="69"/>
      <c r="L223" s="75"/>
      <c r="M223" s="69"/>
      <c r="N223" s="69"/>
      <c r="O223" s="37"/>
      <c r="P223" s="37"/>
      <c r="Q223" s="37"/>
      <c r="R223" s="32"/>
      <c r="S223" s="95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</row>
    <row r="224" spans="1:34" ht="11.25" customHeight="1" x14ac:dyDescent="0.25">
      <c r="A224" s="73"/>
      <c r="B224" s="69"/>
      <c r="C224" s="75"/>
      <c r="D224" s="69"/>
      <c r="E224" s="69"/>
      <c r="F224" s="37"/>
      <c r="G224" s="37"/>
      <c r="H224" s="37"/>
      <c r="I224" s="32"/>
      <c r="J224" s="95"/>
      <c r="K224" s="69"/>
      <c r="L224" s="75"/>
      <c r="M224" s="69"/>
      <c r="N224" s="69"/>
      <c r="O224" s="37"/>
      <c r="P224" s="37"/>
      <c r="Q224" s="37"/>
      <c r="R224" s="32"/>
      <c r="S224" s="95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</row>
    <row r="225" spans="1:34" ht="11.25" customHeight="1" x14ac:dyDescent="0.25">
      <c r="A225" s="73"/>
      <c r="B225" s="69"/>
      <c r="C225" s="75"/>
      <c r="D225" s="69"/>
      <c r="E225" s="69"/>
      <c r="F225" s="37"/>
      <c r="G225" s="37"/>
      <c r="H225" s="37"/>
      <c r="I225" s="32"/>
      <c r="J225" s="95"/>
      <c r="K225" s="69"/>
      <c r="L225" s="75"/>
      <c r="M225" s="69"/>
      <c r="N225" s="69"/>
      <c r="O225" s="37"/>
      <c r="P225" s="37"/>
      <c r="Q225" s="37"/>
      <c r="R225" s="32"/>
      <c r="S225" s="95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</row>
    <row r="226" spans="1:34" ht="11.25" customHeight="1" x14ac:dyDescent="0.25">
      <c r="A226" s="73"/>
      <c r="B226" s="69"/>
      <c r="C226" s="75"/>
      <c r="D226" s="69"/>
      <c r="E226" s="69"/>
      <c r="F226" s="37"/>
      <c r="G226" s="37"/>
      <c r="H226" s="37"/>
      <c r="I226" s="32"/>
      <c r="J226" s="95"/>
      <c r="K226" s="69"/>
      <c r="L226" s="75"/>
      <c r="M226" s="69"/>
      <c r="N226" s="69"/>
      <c r="O226" s="37"/>
      <c r="P226" s="37"/>
      <c r="Q226" s="37"/>
      <c r="R226" s="32"/>
      <c r="S226" s="95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</row>
    <row r="227" spans="1:34" ht="11.25" customHeight="1" x14ac:dyDescent="0.25">
      <c r="A227" s="73"/>
      <c r="B227" s="69"/>
      <c r="C227" s="75"/>
      <c r="D227" s="69"/>
      <c r="E227" s="69"/>
      <c r="F227" s="37"/>
      <c r="G227" s="37"/>
      <c r="H227" s="37"/>
      <c r="I227" s="32"/>
      <c r="J227" s="95"/>
      <c r="K227" s="69"/>
      <c r="L227" s="75"/>
      <c r="M227" s="69"/>
      <c r="N227" s="69"/>
      <c r="O227" s="37"/>
      <c r="P227" s="37"/>
      <c r="Q227" s="37"/>
      <c r="R227" s="32"/>
      <c r="S227" s="95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</row>
    <row r="228" spans="1:34" ht="11.25" customHeight="1" x14ac:dyDescent="0.25">
      <c r="A228" s="73"/>
      <c r="B228" s="69"/>
      <c r="C228" s="75"/>
      <c r="D228" s="69"/>
      <c r="E228" s="69"/>
      <c r="F228" s="37"/>
      <c r="G228" s="37"/>
      <c r="H228" s="37"/>
      <c r="I228" s="32"/>
      <c r="J228" s="95"/>
      <c r="K228" s="69"/>
      <c r="L228" s="75"/>
      <c r="M228" s="69"/>
      <c r="N228" s="69"/>
      <c r="O228" s="37"/>
      <c r="P228" s="37"/>
      <c r="Q228" s="37"/>
      <c r="R228" s="32"/>
      <c r="S228" s="95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</row>
    <row r="229" spans="1:34" ht="11.25" customHeight="1" x14ac:dyDescent="0.25">
      <c r="A229" s="73"/>
      <c r="B229" s="69"/>
      <c r="C229" s="75"/>
      <c r="D229" s="69"/>
      <c r="E229" s="69"/>
      <c r="F229" s="37"/>
      <c r="G229" s="37"/>
      <c r="H229" s="37"/>
      <c r="I229" s="32"/>
      <c r="J229" s="95"/>
      <c r="K229" s="69"/>
      <c r="L229" s="75"/>
      <c r="M229" s="69"/>
      <c r="N229" s="69"/>
      <c r="O229" s="37"/>
      <c r="P229" s="37"/>
      <c r="Q229" s="37"/>
      <c r="R229" s="32"/>
      <c r="S229" s="95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</row>
    <row r="230" spans="1:34" ht="11.25" customHeight="1" x14ac:dyDescent="0.25">
      <c r="A230" s="73"/>
      <c r="B230" s="2"/>
      <c r="C230" s="2"/>
      <c r="D230" s="69"/>
      <c r="E230" s="69"/>
      <c r="F230" s="37"/>
      <c r="G230" s="37"/>
      <c r="H230" s="37"/>
      <c r="I230" s="32"/>
      <c r="J230" s="95"/>
      <c r="K230" s="69"/>
      <c r="L230" s="75"/>
      <c r="M230" s="69"/>
      <c r="N230" s="69"/>
      <c r="O230" s="37"/>
      <c r="P230" s="37"/>
      <c r="Q230" s="37"/>
      <c r="R230" s="32"/>
      <c r="S230" s="95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</row>
    <row r="231" spans="1:34" ht="11.25" customHeight="1" x14ac:dyDescent="0.25">
      <c r="A231" s="73"/>
      <c r="B231" s="2"/>
      <c r="C231" s="2"/>
      <c r="D231" s="69"/>
      <c r="E231" s="69"/>
      <c r="F231" s="37"/>
      <c r="G231" s="37"/>
      <c r="H231" s="37"/>
      <c r="I231" s="32"/>
      <c r="J231" s="95"/>
      <c r="K231" s="69"/>
      <c r="L231" s="75"/>
      <c r="M231" s="69"/>
      <c r="N231" s="69"/>
      <c r="O231" s="37"/>
      <c r="P231" s="37"/>
      <c r="Q231" s="37"/>
      <c r="R231" s="32"/>
      <c r="S231" s="95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</row>
    <row r="232" spans="1:34" ht="11.25" customHeight="1" x14ac:dyDescent="0.25">
      <c r="A232" s="73"/>
      <c r="B232" s="2"/>
      <c r="C232" s="2"/>
      <c r="D232" s="69"/>
      <c r="E232" s="69"/>
      <c r="F232" s="37"/>
      <c r="G232" s="37"/>
      <c r="H232" s="37"/>
      <c r="I232" s="32"/>
      <c r="J232" s="95"/>
      <c r="K232" s="69"/>
      <c r="L232" s="75"/>
      <c r="M232" s="69"/>
      <c r="N232" s="69"/>
      <c r="O232" s="37"/>
      <c r="P232" s="37"/>
      <c r="Q232" s="37"/>
      <c r="R232" s="32"/>
      <c r="S232" s="95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</row>
    <row r="233" spans="1:34" ht="11.25" customHeight="1" x14ac:dyDescent="0.25">
      <c r="A233" s="73"/>
      <c r="B233" s="2"/>
      <c r="C233" s="2"/>
      <c r="D233" s="69"/>
      <c r="E233" s="69"/>
      <c r="F233" s="37"/>
      <c r="G233" s="37"/>
      <c r="H233" s="37"/>
      <c r="I233" s="32"/>
      <c r="J233" s="95"/>
      <c r="K233" s="69"/>
      <c r="L233" s="75"/>
      <c r="M233" s="69"/>
      <c r="N233" s="69"/>
      <c r="O233" s="37"/>
      <c r="P233" s="37"/>
      <c r="Q233" s="37"/>
      <c r="R233" s="32"/>
      <c r="S233" s="95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</row>
    <row r="234" spans="1:34" ht="15.75" customHeight="1" x14ac:dyDescent="0.25">
      <c r="A234" s="96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5.75" customHeight="1" x14ac:dyDescent="0.25">
      <c r="A235" s="9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5.75" customHeight="1" x14ac:dyDescent="0.25">
      <c r="A236" s="9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5.75" customHeight="1" x14ac:dyDescent="0.25">
      <c r="A237" s="9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5.75" customHeight="1" x14ac:dyDescent="0.25">
      <c r="A238" s="96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5.75" customHeight="1" x14ac:dyDescent="0.25">
      <c r="A239" s="96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5.75" customHeight="1" x14ac:dyDescent="0.25">
      <c r="A240" s="9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5.75" customHeight="1" x14ac:dyDescent="0.25">
      <c r="A241" s="96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5.75" customHeight="1" x14ac:dyDescent="0.25">
      <c r="A242" s="96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5.75" customHeight="1" x14ac:dyDescent="0.25">
      <c r="A243" s="96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5.75" customHeight="1" x14ac:dyDescent="0.25">
      <c r="A244" s="9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5.75" customHeight="1" x14ac:dyDescent="0.25">
      <c r="A245" s="9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5.75" customHeight="1" x14ac:dyDescent="0.25">
      <c r="A246" s="9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5.75" customHeight="1" x14ac:dyDescent="0.25">
      <c r="A247" s="9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5.75" customHeight="1" x14ac:dyDescent="0.25">
      <c r="A248" s="9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5.75" customHeight="1" x14ac:dyDescent="0.25">
      <c r="A249" s="9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5.75" customHeight="1" x14ac:dyDescent="0.25">
      <c r="A250" s="9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5.75" customHeight="1" x14ac:dyDescent="0.25">
      <c r="A251" s="9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5.75" customHeight="1" x14ac:dyDescent="0.25">
      <c r="A252" s="9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5.75" customHeight="1" x14ac:dyDescent="0.25">
      <c r="A253" s="9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5.75" customHeight="1" x14ac:dyDescent="0.25">
      <c r="A254" s="9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5.75" customHeight="1" x14ac:dyDescent="0.25">
      <c r="A255" s="9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5.75" customHeight="1" x14ac:dyDescent="0.25">
      <c r="A256" s="9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5.75" customHeight="1" x14ac:dyDescent="0.25">
      <c r="A257" s="9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5.75" customHeight="1" x14ac:dyDescent="0.25">
      <c r="A258" s="9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5.75" customHeight="1" x14ac:dyDescent="0.25">
      <c r="A259" s="9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5.75" customHeight="1" x14ac:dyDescent="0.25">
      <c r="A260" s="9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5.75" customHeight="1" x14ac:dyDescent="0.25">
      <c r="A261" s="9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5.75" customHeight="1" x14ac:dyDescent="0.25">
      <c r="A262" s="9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5.75" customHeight="1" x14ac:dyDescent="0.25">
      <c r="A263" s="9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5.75" customHeight="1" x14ac:dyDescent="0.25">
      <c r="A264" s="9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5.75" customHeight="1" x14ac:dyDescent="0.25">
      <c r="A265" s="9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5.75" customHeight="1" x14ac:dyDescent="0.25">
      <c r="A266" s="96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5.75" customHeight="1" x14ac:dyDescent="0.25">
      <c r="A267" s="96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5.75" customHeight="1" x14ac:dyDescent="0.25">
      <c r="A268" s="96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5.75" customHeight="1" x14ac:dyDescent="0.25">
      <c r="A269" s="96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5.75" customHeight="1" x14ac:dyDescent="0.25">
      <c r="A270" s="96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5.75" customHeight="1" x14ac:dyDescent="0.25">
      <c r="A271" s="96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5.75" customHeight="1" x14ac:dyDescent="0.25">
      <c r="A272" s="96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5.75" customHeight="1" x14ac:dyDescent="0.25">
      <c r="A273" s="96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5.75" customHeight="1" x14ac:dyDescent="0.25">
      <c r="A274" s="9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5.75" customHeight="1" x14ac:dyDescent="0.25">
      <c r="A275" s="96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5.75" customHeight="1" x14ac:dyDescent="0.25">
      <c r="A276" s="9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5.75" customHeight="1" x14ac:dyDescent="0.25">
      <c r="A277" s="9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5.75" customHeight="1" x14ac:dyDescent="0.25">
      <c r="A278" s="9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5.75" customHeight="1" x14ac:dyDescent="0.25">
      <c r="A279" s="9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5.75" customHeight="1" x14ac:dyDescent="0.25">
      <c r="A280" s="9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5.75" customHeight="1" x14ac:dyDescent="0.25">
      <c r="A281" s="9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5.75" customHeight="1" x14ac:dyDescent="0.25">
      <c r="A282" s="9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5.75" customHeight="1" x14ac:dyDescent="0.25">
      <c r="A283" s="9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5.75" customHeight="1" x14ac:dyDescent="0.25">
      <c r="A284" s="9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5.75" customHeight="1" x14ac:dyDescent="0.25">
      <c r="A285" s="9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5.75" customHeight="1" x14ac:dyDescent="0.25">
      <c r="A286" s="9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5.75" customHeight="1" x14ac:dyDescent="0.25">
      <c r="A287" s="9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5.75" customHeight="1" x14ac:dyDescent="0.25">
      <c r="A288" s="9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5.75" customHeight="1" x14ac:dyDescent="0.25">
      <c r="A289" s="9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5.75" customHeight="1" x14ac:dyDescent="0.25">
      <c r="A290" s="9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5.75" customHeight="1" x14ac:dyDescent="0.25">
      <c r="A291" s="9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5.75" customHeight="1" x14ac:dyDescent="0.25">
      <c r="A292" s="9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5.75" customHeight="1" x14ac:dyDescent="0.25">
      <c r="A293" s="9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5.75" customHeight="1" x14ac:dyDescent="0.25">
      <c r="A294" s="9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5.75" customHeight="1" x14ac:dyDescent="0.25">
      <c r="A295" s="9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5.75" customHeight="1" x14ac:dyDescent="0.25">
      <c r="A296" s="9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5.75" customHeight="1" x14ac:dyDescent="0.25">
      <c r="A297" s="9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5.75" customHeight="1" x14ac:dyDescent="0.25">
      <c r="A298" s="9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5.75" customHeight="1" x14ac:dyDescent="0.25">
      <c r="A299" s="9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5.75" customHeight="1" x14ac:dyDescent="0.25">
      <c r="A300" s="9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5.75" customHeight="1" x14ac:dyDescent="0.25">
      <c r="A301" s="9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5.75" customHeight="1" x14ac:dyDescent="0.25">
      <c r="A302" s="9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5.75" customHeight="1" x14ac:dyDescent="0.25">
      <c r="A303" s="9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5.75" customHeight="1" x14ac:dyDescent="0.25">
      <c r="A304" s="9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5.75" customHeight="1" x14ac:dyDescent="0.25">
      <c r="A305" s="9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5.75" customHeight="1" x14ac:dyDescent="0.25">
      <c r="A306" s="9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5.75" customHeight="1" x14ac:dyDescent="0.25">
      <c r="A307" s="9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5.75" customHeight="1" x14ac:dyDescent="0.25">
      <c r="A308" s="9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5.75" customHeight="1" x14ac:dyDescent="0.25">
      <c r="A309" s="9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5.75" customHeight="1" x14ac:dyDescent="0.25">
      <c r="A310" s="9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5.75" customHeight="1" x14ac:dyDescent="0.25">
      <c r="A311" s="9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5.75" customHeight="1" x14ac:dyDescent="0.25">
      <c r="A312" s="9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5.75" customHeight="1" x14ac:dyDescent="0.25">
      <c r="A313" s="9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5.75" customHeight="1" x14ac:dyDescent="0.25">
      <c r="A314" s="9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5.75" customHeight="1" x14ac:dyDescent="0.25">
      <c r="A315" s="9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5.75" customHeight="1" x14ac:dyDescent="0.25">
      <c r="A316" s="9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5.75" customHeight="1" x14ac:dyDescent="0.25">
      <c r="A317" s="9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5.75" customHeight="1" x14ac:dyDescent="0.25">
      <c r="A318" s="9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5.75" customHeight="1" x14ac:dyDescent="0.25">
      <c r="A319" s="9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5.75" customHeight="1" x14ac:dyDescent="0.25">
      <c r="A320" s="9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5.75" customHeight="1" x14ac:dyDescent="0.25">
      <c r="A321" s="9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5.75" customHeight="1" x14ac:dyDescent="0.25">
      <c r="A322" s="9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5.75" customHeight="1" x14ac:dyDescent="0.25">
      <c r="A323" s="9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5.75" customHeight="1" x14ac:dyDescent="0.25">
      <c r="A324" s="9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5.75" customHeight="1" x14ac:dyDescent="0.25">
      <c r="A325" s="9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5.75" customHeight="1" x14ac:dyDescent="0.25">
      <c r="A326" s="9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5.75" customHeight="1" x14ac:dyDescent="0.25">
      <c r="A327" s="9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5.75" customHeight="1" x14ac:dyDescent="0.25">
      <c r="A328" s="9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5.75" customHeight="1" x14ac:dyDescent="0.25">
      <c r="A329" s="9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5.75" customHeight="1" x14ac:dyDescent="0.25">
      <c r="A330" s="9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5.75" customHeight="1" x14ac:dyDescent="0.25">
      <c r="A331" s="9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5.75" customHeight="1" x14ac:dyDescent="0.25">
      <c r="A332" s="9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5.75" customHeight="1" x14ac:dyDescent="0.25">
      <c r="A333" s="9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5.75" customHeight="1" x14ac:dyDescent="0.25">
      <c r="A334" s="9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5.75" customHeight="1" x14ac:dyDescent="0.25">
      <c r="A335" s="9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5.75" customHeight="1" x14ac:dyDescent="0.25">
      <c r="A336" s="9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5.75" customHeight="1" x14ac:dyDescent="0.25">
      <c r="A337" s="9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5.75" customHeight="1" x14ac:dyDescent="0.25">
      <c r="A338" s="9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5.75" customHeight="1" x14ac:dyDescent="0.25">
      <c r="A339" s="9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5.75" customHeight="1" x14ac:dyDescent="0.25">
      <c r="A340" s="9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5.75" customHeight="1" x14ac:dyDescent="0.25">
      <c r="A341" s="9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5.75" customHeight="1" x14ac:dyDescent="0.25">
      <c r="A342" s="9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5.75" customHeight="1" x14ac:dyDescent="0.25">
      <c r="A343" s="9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5.75" customHeight="1" x14ac:dyDescent="0.25">
      <c r="A344" s="9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5.75" customHeight="1" x14ac:dyDescent="0.25">
      <c r="A345" s="9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5.75" customHeight="1" x14ac:dyDescent="0.25">
      <c r="A346" s="9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5.75" customHeight="1" x14ac:dyDescent="0.25">
      <c r="A347" s="9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5.75" customHeight="1" x14ac:dyDescent="0.25">
      <c r="A348" s="9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5.75" customHeight="1" x14ac:dyDescent="0.25">
      <c r="A349" s="9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5.75" customHeight="1" x14ac:dyDescent="0.25">
      <c r="A350" s="9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5.75" customHeight="1" x14ac:dyDescent="0.25">
      <c r="A351" s="9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5.75" customHeight="1" x14ac:dyDescent="0.25">
      <c r="A352" s="9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5.75" customHeight="1" x14ac:dyDescent="0.25">
      <c r="A353" s="9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5.75" customHeight="1" x14ac:dyDescent="0.25">
      <c r="A354" s="9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5.75" customHeight="1" x14ac:dyDescent="0.25">
      <c r="A355" s="9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5.75" customHeight="1" x14ac:dyDescent="0.25">
      <c r="A356" s="9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5.75" customHeight="1" x14ac:dyDescent="0.25">
      <c r="A357" s="9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5.75" customHeight="1" x14ac:dyDescent="0.25">
      <c r="A358" s="9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5.75" customHeight="1" x14ac:dyDescent="0.25">
      <c r="A359" s="9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5.75" customHeight="1" x14ac:dyDescent="0.25">
      <c r="A360" s="9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5.75" customHeight="1" x14ac:dyDescent="0.25">
      <c r="A361" s="9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5.75" customHeight="1" x14ac:dyDescent="0.25">
      <c r="A362" s="9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5.75" customHeight="1" x14ac:dyDescent="0.25">
      <c r="A363" s="9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5.75" customHeight="1" x14ac:dyDescent="0.25">
      <c r="A364" s="9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5.75" customHeight="1" x14ac:dyDescent="0.25">
      <c r="A365" s="9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5.75" customHeight="1" x14ac:dyDescent="0.25">
      <c r="A366" s="9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5.75" customHeight="1" x14ac:dyDescent="0.25">
      <c r="A367" s="9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5.75" customHeight="1" x14ac:dyDescent="0.25">
      <c r="A368" s="9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5.75" customHeight="1" x14ac:dyDescent="0.25">
      <c r="A369" s="9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5.75" customHeight="1" x14ac:dyDescent="0.25">
      <c r="A370" s="9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5.75" customHeight="1" x14ac:dyDescent="0.25">
      <c r="A371" s="9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5.75" customHeight="1" x14ac:dyDescent="0.25">
      <c r="A372" s="9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5.75" customHeight="1" x14ac:dyDescent="0.25">
      <c r="A373" s="9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5.75" customHeight="1" x14ac:dyDescent="0.25">
      <c r="A374" s="9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5.75" customHeight="1" x14ac:dyDescent="0.25">
      <c r="A375" s="9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5.75" customHeight="1" x14ac:dyDescent="0.25">
      <c r="A376" s="9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5.75" customHeight="1" x14ac:dyDescent="0.25">
      <c r="A377" s="9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5.75" customHeight="1" x14ac:dyDescent="0.25">
      <c r="A378" s="9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5.75" customHeight="1" x14ac:dyDescent="0.25">
      <c r="A379" s="9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5.75" customHeight="1" x14ac:dyDescent="0.25">
      <c r="A380" s="9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5.75" customHeight="1" x14ac:dyDescent="0.25">
      <c r="A381" s="9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5.75" customHeight="1" x14ac:dyDescent="0.25">
      <c r="A382" s="9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5.75" customHeight="1" x14ac:dyDescent="0.25">
      <c r="A383" s="9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5.75" customHeight="1" x14ac:dyDescent="0.25">
      <c r="A384" s="9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5.75" customHeight="1" x14ac:dyDescent="0.25">
      <c r="A385" s="9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5.75" customHeight="1" x14ac:dyDescent="0.25">
      <c r="A386" s="9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5.75" customHeight="1" x14ac:dyDescent="0.25">
      <c r="A387" s="9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5.75" customHeight="1" x14ac:dyDescent="0.25">
      <c r="A388" s="9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5.75" customHeight="1" x14ac:dyDescent="0.25">
      <c r="A389" s="9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5.75" customHeight="1" x14ac:dyDescent="0.25">
      <c r="A390" s="9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5.75" customHeight="1" x14ac:dyDescent="0.25">
      <c r="A391" s="9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5.75" customHeight="1" x14ac:dyDescent="0.25">
      <c r="A392" s="9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5.75" customHeight="1" x14ac:dyDescent="0.25">
      <c r="A393" s="9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5.75" customHeight="1" x14ac:dyDescent="0.25">
      <c r="A394" s="9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5.75" customHeight="1" x14ac:dyDescent="0.25">
      <c r="A395" s="9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5.75" customHeight="1" x14ac:dyDescent="0.25">
      <c r="A396" s="9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5.75" customHeight="1" x14ac:dyDescent="0.25">
      <c r="A397" s="9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5.75" customHeight="1" x14ac:dyDescent="0.25">
      <c r="A398" s="9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5.75" customHeight="1" x14ac:dyDescent="0.25">
      <c r="A399" s="9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5.75" customHeight="1" x14ac:dyDescent="0.25">
      <c r="A400" s="9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5.75" customHeight="1" x14ac:dyDescent="0.25">
      <c r="A401" s="9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5.75" customHeight="1" x14ac:dyDescent="0.25">
      <c r="A402" s="9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5.75" customHeight="1" x14ac:dyDescent="0.25">
      <c r="A403" s="9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5.75" customHeight="1" x14ac:dyDescent="0.25">
      <c r="A404" s="9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5.75" customHeight="1" x14ac:dyDescent="0.25">
      <c r="A405" s="9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5.75" customHeight="1" x14ac:dyDescent="0.25">
      <c r="A406" s="9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5.75" customHeight="1" x14ac:dyDescent="0.25">
      <c r="A407" s="9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5.75" customHeight="1" x14ac:dyDescent="0.25">
      <c r="A408" s="9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5.75" customHeight="1" x14ac:dyDescent="0.25">
      <c r="A409" s="9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5.75" customHeight="1" x14ac:dyDescent="0.25">
      <c r="A410" s="9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5.75" customHeight="1" x14ac:dyDescent="0.25">
      <c r="A411" s="9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5.75" customHeight="1" x14ac:dyDescent="0.25">
      <c r="A412" s="9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5.75" customHeight="1" x14ac:dyDescent="0.25">
      <c r="A413" s="9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5.75" customHeight="1" x14ac:dyDescent="0.25">
      <c r="A414" s="9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5.75" customHeight="1" x14ac:dyDescent="0.25">
      <c r="A415" s="9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5.75" customHeight="1" x14ac:dyDescent="0.25">
      <c r="A416" s="9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5.75" customHeight="1" x14ac:dyDescent="0.25">
      <c r="A417" s="9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5.75" customHeight="1" x14ac:dyDescent="0.25">
      <c r="A418" s="9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5.75" customHeight="1" x14ac:dyDescent="0.25">
      <c r="A419" s="9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5.75" customHeight="1" x14ac:dyDescent="0.25">
      <c r="A420" s="9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5.75" customHeight="1" x14ac:dyDescent="0.25">
      <c r="A421" s="9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5.75" customHeight="1" x14ac:dyDescent="0.25">
      <c r="A422" s="9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5.75" customHeight="1" x14ac:dyDescent="0.25">
      <c r="A423" s="9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5.75" customHeight="1" x14ac:dyDescent="0.25">
      <c r="A424" s="9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5.75" customHeight="1" x14ac:dyDescent="0.25">
      <c r="A425" s="9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5.75" customHeight="1" x14ac:dyDescent="0.25">
      <c r="A426" s="9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5.75" customHeight="1" x14ac:dyDescent="0.25">
      <c r="A427" s="9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5.75" customHeight="1" x14ac:dyDescent="0.25">
      <c r="A428" s="9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5.75" customHeight="1" x14ac:dyDescent="0.25">
      <c r="A429" s="9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5.75" customHeight="1" x14ac:dyDescent="0.25">
      <c r="A430" s="9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5.75" customHeight="1" x14ac:dyDescent="0.25">
      <c r="A431" s="9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5.75" customHeight="1" x14ac:dyDescent="0.25">
      <c r="A432" s="9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5.75" customHeight="1" x14ac:dyDescent="0.25">
      <c r="A433" s="9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5.75" customHeight="1" x14ac:dyDescent="0.25">
      <c r="A434" s="9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5.75" customHeight="1" x14ac:dyDescent="0.25">
      <c r="A435" s="9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5.75" customHeight="1" x14ac:dyDescent="0.25">
      <c r="A436" s="9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5.75" customHeight="1" x14ac:dyDescent="0.25">
      <c r="A437" s="9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5.75" customHeight="1" x14ac:dyDescent="0.25">
      <c r="A438" s="9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5.75" customHeight="1" x14ac:dyDescent="0.25">
      <c r="A439" s="9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5.75" customHeight="1" x14ac:dyDescent="0.25">
      <c r="A440" s="9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5.75" customHeight="1" x14ac:dyDescent="0.25">
      <c r="A441" s="9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5.75" customHeight="1" x14ac:dyDescent="0.25">
      <c r="A442" s="9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5.75" customHeight="1" x14ac:dyDescent="0.25">
      <c r="A443" s="9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5.75" customHeight="1" x14ac:dyDescent="0.25">
      <c r="A444" s="9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5.75" customHeight="1" x14ac:dyDescent="0.25">
      <c r="A445" s="9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5.75" customHeight="1" x14ac:dyDescent="0.25">
      <c r="A446" s="9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5.75" customHeight="1" x14ac:dyDescent="0.25">
      <c r="A447" s="9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5.75" customHeight="1" x14ac:dyDescent="0.25">
      <c r="A448" s="9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5.75" customHeight="1" x14ac:dyDescent="0.25">
      <c r="A449" s="9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5.75" customHeight="1" x14ac:dyDescent="0.25">
      <c r="A450" s="9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5.75" customHeight="1" x14ac:dyDescent="0.25">
      <c r="A451" s="9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5.75" customHeight="1" x14ac:dyDescent="0.25">
      <c r="A452" s="9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5.75" customHeight="1" x14ac:dyDescent="0.25">
      <c r="A453" s="9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5.75" customHeight="1" x14ac:dyDescent="0.25">
      <c r="A454" s="9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5.75" customHeight="1" x14ac:dyDescent="0.25">
      <c r="A455" s="9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5.75" customHeight="1" x14ac:dyDescent="0.25">
      <c r="A456" s="9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5.75" customHeight="1" x14ac:dyDescent="0.25">
      <c r="A457" s="9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5.75" customHeight="1" x14ac:dyDescent="0.25">
      <c r="A458" s="9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5.75" customHeight="1" x14ac:dyDescent="0.25">
      <c r="A459" s="9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5.75" customHeight="1" x14ac:dyDescent="0.25">
      <c r="A460" s="9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5.75" customHeight="1" x14ac:dyDescent="0.25">
      <c r="A461" s="9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5.75" customHeight="1" x14ac:dyDescent="0.25">
      <c r="A462" s="9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5.75" customHeight="1" x14ac:dyDescent="0.25">
      <c r="A463" s="9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5.75" customHeight="1" x14ac:dyDescent="0.25">
      <c r="A464" s="9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5.75" customHeight="1" x14ac:dyDescent="0.25">
      <c r="A465" s="9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5.75" customHeight="1" x14ac:dyDescent="0.25">
      <c r="A466" s="9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5.75" customHeight="1" x14ac:dyDescent="0.25">
      <c r="A467" s="9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5.75" customHeight="1" x14ac:dyDescent="0.25">
      <c r="A468" s="9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5.75" customHeight="1" x14ac:dyDescent="0.25">
      <c r="A469" s="9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5.75" customHeight="1" x14ac:dyDescent="0.25">
      <c r="A470" s="9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5.75" customHeight="1" x14ac:dyDescent="0.25">
      <c r="A471" s="9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5.75" customHeight="1" x14ac:dyDescent="0.25">
      <c r="A472" s="9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5.75" customHeight="1" x14ac:dyDescent="0.25">
      <c r="A473" s="9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5.75" customHeight="1" x14ac:dyDescent="0.25">
      <c r="A474" s="9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5.75" customHeight="1" x14ac:dyDescent="0.25">
      <c r="A475" s="9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5.75" customHeight="1" x14ac:dyDescent="0.25">
      <c r="A476" s="9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5.75" customHeight="1" x14ac:dyDescent="0.25">
      <c r="A477" s="9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5.75" customHeight="1" x14ac:dyDescent="0.25">
      <c r="A478" s="9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5.75" customHeight="1" x14ac:dyDescent="0.25">
      <c r="A479" s="9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5.75" customHeight="1" x14ac:dyDescent="0.25">
      <c r="A480" s="9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5.75" customHeight="1" x14ac:dyDescent="0.25">
      <c r="A481" s="9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5.75" customHeight="1" x14ac:dyDescent="0.25">
      <c r="A482" s="9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5.75" customHeight="1" x14ac:dyDescent="0.25">
      <c r="A483" s="9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5.75" customHeight="1" x14ac:dyDescent="0.25">
      <c r="A484" s="9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5.75" customHeight="1" x14ac:dyDescent="0.25">
      <c r="A485" s="9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5.75" customHeight="1" x14ac:dyDescent="0.25">
      <c r="A486" s="9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5.75" customHeight="1" x14ac:dyDescent="0.25">
      <c r="A487" s="9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5.75" customHeight="1" x14ac:dyDescent="0.25">
      <c r="A488" s="9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5.75" customHeight="1" x14ac:dyDescent="0.25">
      <c r="A489" s="9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5.75" customHeight="1" x14ac:dyDescent="0.25">
      <c r="A490" s="9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5.75" customHeight="1" x14ac:dyDescent="0.25">
      <c r="A491" s="9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5.75" customHeight="1" x14ac:dyDescent="0.25">
      <c r="A492" s="9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5.75" customHeight="1" x14ac:dyDescent="0.25">
      <c r="A493" s="9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5.75" customHeight="1" x14ac:dyDescent="0.25">
      <c r="A494" s="9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5.75" customHeight="1" x14ac:dyDescent="0.25">
      <c r="A495" s="9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5.75" customHeight="1" x14ac:dyDescent="0.25">
      <c r="A496" s="9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5.75" customHeight="1" x14ac:dyDescent="0.25">
      <c r="A497" s="9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5.75" customHeight="1" x14ac:dyDescent="0.25">
      <c r="A498" s="9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5.75" customHeight="1" x14ac:dyDescent="0.25">
      <c r="A499" s="9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5.75" customHeight="1" x14ac:dyDescent="0.25">
      <c r="A500" s="9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5.75" customHeight="1" x14ac:dyDescent="0.25">
      <c r="A501" s="9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5.75" customHeight="1" x14ac:dyDescent="0.25">
      <c r="A502" s="9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5.75" customHeight="1" x14ac:dyDescent="0.25">
      <c r="A503" s="9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5.75" customHeight="1" x14ac:dyDescent="0.25">
      <c r="A504" s="9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5.75" customHeight="1" x14ac:dyDescent="0.25">
      <c r="A505" s="9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5.75" customHeight="1" x14ac:dyDescent="0.25">
      <c r="A506" s="9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5.75" customHeight="1" x14ac:dyDescent="0.25">
      <c r="A507" s="9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5.75" customHeight="1" x14ac:dyDescent="0.25">
      <c r="A508" s="9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5.75" customHeight="1" x14ac:dyDescent="0.25">
      <c r="A509" s="9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5.75" customHeight="1" x14ac:dyDescent="0.25">
      <c r="A510" s="9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5.75" customHeight="1" x14ac:dyDescent="0.25">
      <c r="A511" s="9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5.75" customHeight="1" x14ac:dyDescent="0.25">
      <c r="A512" s="9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5.75" customHeight="1" x14ac:dyDescent="0.25">
      <c r="A513" s="9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5.75" customHeight="1" x14ac:dyDescent="0.25">
      <c r="A514" s="9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5.75" customHeight="1" x14ac:dyDescent="0.25">
      <c r="A515" s="9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5.75" customHeight="1" x14ac:dyDescent="0.25">
      <c r="A516" s="9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5.75" customHeight="1" x14ac:dyDescent="0.25">
      <c r="A517" s="9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5.75" customHeight="1" x14ac:dyDescent="0.25">
      <c r="A518" s="9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5.75" customHeight="1" x14ac:dyDescent="0.25">
      <c r="A519" s="9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5.75" customHeight="1" x14ac:dyDescent="0.25">
      <c r="A520" s="9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5.75" customHeight="1" x14ac:dyDescent="0.25">
      <c r="A521" s="9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5.75" customHeight="1" x14ac:dyDescent="0.25">
      <c r="A522" s="9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5.75" customHeight="1" x14ac:dyDescent="0.25">
      <c r="A523" s="9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5.75" customHeight="1" x14ac:dyDescent="0.25">
      <c r="A524" s="9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5.75" customHeight="1" x14ac:dyDescent="0.25">
      <c r="A525" s="9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5.75" customHeight="1" x14ac:dyDescent="0.25">
      <c r="A526" s="9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5.75" customHeight="1" x14ac:dyDescent="0.25">
      <c r="A527" s="9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5.75" customHeight="1" x14ac:dyDescent="0.25">
      <c r="A528" s="9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5.75" customHeight="1" x14ac:dyDescent="0.25">
      <c r="A529" s="9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5.75" customHeight="1" x14ac:dyDescent="0.25">
      <c r="A530" s="9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5.75" customHeight="1" x14ac:dyDescent="0.25">
      <c r="A531" s="9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5.75" customHeight="1" x14ac:dyDescent="0.25">
      <c r="A532" s="9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5.75" customHeight="1" x14ac:dyDescent="0.25">
      <c r="A533" s="9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5.75" customHeight="1" x14ac:dyDescent="0.25">
      <c r="A534" s="9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5.75" customHeight="1" x14ac:dyDescent="0.25">
      <c r="A535" s="9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5.75" customHeight="1" x14ac:dyDescent="0.25">
      <c r="A536" s="9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5.75" customHeight="1" x14ac:dyDescent="0.25">
      <c r="A537" s="9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5.75" customHeight="1" x14ac:dyDescent="0.25">
      <c r="A538" s="9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5.75" customHeight="1" x14ac:dyDescent="0.25">
      <c r="A539" s="9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5.75" customHeight="1" x14ac:dyDescent="0.25">
      <c r="A540" s="9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5.75" customHeight="1" x14ac:dyDescent="0.25">
      <c r="A541" s="9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5.75" customHeight="1" x14ac:dyDescent="0.25">
      <c r="A542" s="9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5.75" customHeight="1" x14ac:dyDescent="0.25">
      <c r="A543" s="9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5.75" customHeight="1" x14ac:dyDescent="0.25">
      <c r="A544" s="9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5.75" customHeight="1" x14ac:dyDescent="0.25">
      <c r="A545" s="9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5.75" customHeight="1" x14ac:dyDescent="0.25">
      <c r="A546" s="9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5.75" customHeight="1" x14ac:dyDescent="0.25">
      <c r="A547" s="9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5.75" customHeight="1" x14ac:dyDescent="0.25">
      <c r="A548" s="9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5.75" customHeight="1" x14ac:dyDescent="0.25">
      <c r="A549" s="9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5.75" customHeight="1" x14ac:dyDescent="0.25">
      <c r="A550" s="9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5.75" customHeight="1" x14ac:dyDescent="0.25">
      <c r="A551" s="9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5.75" customHeight="1" x14ac:dyDescent="0.25">
      <c r="A552" s="9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5.75" customHeight="1" x14ac:dyDescent="0.25">
      <c r="A553" s="9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5.75" customHeight="1" x14ac:dyDescent="0.25">
      <c r="A554" s="9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5.75" customHeight="1" x14ac:dyDescent="0.25">
      <c r="A555" s="9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5.75" customHeight="1" x14ac:dyDescent="0.25">
      <c r="A556" s="9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5.75" customHeight="1" x14ac:dyDescent="0.25">
      <c r="A557" s="9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5.75" customHeight="1" x14ac:dyDescent="0.25">
      <c r="A558" s="9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5.75" customHeight="1" x14ac:dyDescent="0.25">
      <c r="A559" s="9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5.75" customHeight="1" x14ac:dyDescent="0.25">
      <c r="A560" s="9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5.75" customHeight="1" x14ac:dyDescent="0.25">
      <c r="A561" s="9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5.75" customHeight="1" x14ac:dyDescent="0.25">
      <c r="A562" s="9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5.75" customHeight="1" x14ac:dyDescent="0.25">
      <c r="A563" s="9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5.75" customHeight="1" x14ac:dyDescent="0.25">
      <c r="A564" s="9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5.75" customHeight="1" x14ac:dyDescent="0.25">
      <c r="A565" s="9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5.75" customHeight="1" x14ac:dyDescent="0.25">
      <c r="A566" s="9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5.75" customHeight="1" x14ac:dyDescent="0.25">
      <c r="A567" s="9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5.75" customHeight="1" x14ac:dyDescent="0.25">
      <c r="A568" s="9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5.75" customHeight="1" x14ac:dyDescent="0.25">
      <c r="A569" s="9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5.75" customHeight="1" x14ac:dyDescent="0.25">
      <c r="A570" s="9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5.75" customHeight="1" x14ac:dyDescent="0.25">
      <c r="A571" s="9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5.75" customHeight="1" x14ac:dyDescent="0.25">
      <c r="A572" s="9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5.75" customHeight="1" x14ac:dyDescent="0.25">
      <c r="A573" s="9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5.75" customHeight="1" x14ac:dyDescent="0.25">
      <c r="A574" s="9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5.75" customHeight="1" x14ac:dyDescent="0.25">
      <c r="A575" s="9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5.75" customHeight="1" x14ac:dyDescent="0.25">
      <c r="A576" s="9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5.75" customHeight="1" x14ac:dyDescent="0.25">
      <c r="A577" s="9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5.75" customHeight="1" x14ac:dyDescent="0.25">
      <c r="A578" s="9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5.75" customHeight="1" x14ac:dyDescent="0.25">
      <c r="A579" s="9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5.75" customHeight="1" x14ac:dyDescent="0.25">
      <c r="A580" s="9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5.75" customHeight="1" x14ac:dyDescent="0.25">
      <c r="A581" s="9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5.75" customHeight="1" x14ac:dyDescent="0.25">
      <c r="A582" s="9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5.75" customHeight="1" x14ac:dyDescent="0.25">
      <c r="A583" s="9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5.75" customHeight="1" x14ac:dyDescent="0.25">
      <c r="A584" s="9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5.75" customHeight="1" x14ac:dyDescent="0.25">
      <c r="A585" s="9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5.75" customHeight="1" x14ac:dyDescent="0.25">
      <c r="A586" s="9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5.75" customHeight="1" x14ac:dyDescent="0.25">
      <c r="A587" s="9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5.75" customHeight="1" x14ac:dyDescent="0.25">
      <c r="A588" s="9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5.75" customHeight="1" x14ac:dyDescent="0.25">
      <c r="A589" s="9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5.75" customHeight="1" x14ac:dyDescent="0.25">
      <c r="A590" s="9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5.75" customHeight="1" x14ac:dyDescent="0.25">
      <c r="A591" s="9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5.75" customHeight="1" x14ac:dyDescent="0.25">
      <c r="A592" s="9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5.75" customHeight="1" x14ac:dyDescent="0.25">
      <c r="A593" s="9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5.75" customHeight="1" x14ac:dyDescent="0.25">
      <c r="A594" s="9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5.75" customHeight="1" x14ac:dyDescent="0.25">
      <c r="A595" s="9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.75" customHeight="1" x14ac:dyDescent="0.25">
      <c r="A596" s="9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5.75" customHeight="1" x14ac:dyDescent="0.25">
      <c r="A597" s="9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5.75" customHeight="1" x14ac:dyDescent="0.25">
      <c r="A598" s="9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5.75" customHeight="1" x14ac:dyDescent="0.25">
      <c r="A599" s="9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5.75" customHeight="1" x14ac:dyDescent="0.25">
      <c r="A600" s="9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5.75" customHeight="1" x14ac:dyDescent="0.25">
      <c r="A601" s="9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5.75" customHeight="1" x14ac:dyDescent="0.25">
      <c r="A602" s="9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5.75" customHeight="1" x14ac:dyDescent="0.25">
      <c r="A603" s="9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5.75" customHeight="1" x14ac:dyDescent="0.25">
      <c r="A604" s="9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5.75" customHeight="1" x14ac:dyDescent="0.25">
      <c r="A605" s="9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5.75" customHeight="1" x14ac:dyDescent="0.25">
      <c r="A606" s="9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5.75" customHeight="1" x14ac:dyDescent="0.25">
      <c r="A607" s="9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5.75" customHeight="1" x14ac:dyDescent="0.25">
      <c r="A608" s="9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5.75" customHeight="1" x14ac:dyDescent="0.25">
      <c r="A609" s="9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5.75" customHeight="1" x14ac:dyDescent="0.25">
      <c r="A610" s="9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5.75" customHeight="1" x14ac:dyDescent="0.25">
      <c r="A611" s="9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5.75" customHeight="1" x14ac:dyDescent="0.25">
      <c r="A612" s="9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5.75" customHeight="1" x14ac:dyDescent="0.25">
      <c r="A613" s="9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5.75" customHeight="1" x14ac:dyDescent="0.25">
      <c r="A614" s="9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5.75" customHeight="1" x14ac:dyDescent="0.25">
      <c r="A615" s="9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5.75" customHeight="1" x14ac:dyDescent="0.25">
      <c r="A616" s="9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5.75" customHeight="1" x14ac:dyDescent="0.25">
      <c r="A617" s="9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5.75" customHeight="1" x14ac:dyDescent="0.25">
      <c r="A618" s="9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5.75" customHeight="1" x14ac:dyDescent="0.25">
      <c r="A619" s="9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5.75" customHeight="1" x14ac:dyDescent="0.25">
      <c r="A620" s="9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5.75" customHeight="1" x14ac:dyDescent="0.25">
      <c r="A621" s="9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5.75" customHeight="1" x14ac:dyDescent="0.25">
      <c r="A622" s="9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5.75" customHeight="1" x14ac:dyDescent="0.25">
      <c r="A623" s="9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5.75" customHeight="1" x14ac:dyDescent="0.25">
      <c r="A624" s="9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5.75" customHeight="1" x14ac:dyDescent="0.25">
      <c r="A625" s="9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5.75" customHeight="1" x14ac:dyDescent="0.25">
      <c r="A626" s="9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5.75" customHeight="1" x14ac:dyDescent="0.25">
      <c r="A627" s="9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5.75" customHeight="1" x14ac:dyDescent="0.25">
      <c r="A628" s="9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5.75" customHeight="1" x14ac:dyDescent="0.25">
      <c r="A629" s="9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5.75" customHeight="1" x14ac:dyDescent="0.25">
      <c r="A630" s="9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5.75" customHeight="1" x14ac:dyDescent="0.25">
      <c r="A631" s="9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5.75" customHeight="1" x14ac:dyDescent="0.25">
      <c r="A632" s="9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5.75" customHeight="1" x14ac:dyDescent="0.25">
      <c r="A633" s="9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5.75" customHeight="1" x14ac:dyDescent="0.25">
      <c r="A634" s="9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5.75" customHeight="1" x14ac:dyDescent="0.25">
      <c r="A635" s="9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5.75" customHeight="1" x14ac:dyDescent="0.25">
      <c r="A636" s="9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5.75" customHeight="1" x14ac:dyDescent="0.25">
      <c r="A637" s="9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5.75" customHeight="1" x14ac:dyDescent="0.25">
      <c r="A638" s="9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5.75" customHeight="1" x14ac:dyDescent="0.25">
      <c r="A639" s="9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5.75" customHeight="1" x14ac:dyDescent="0.25">
      <c r="A640" s="9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5.75" customHeight="1" x14ac:dyDescent="0.25">
      <c r="A641" s="9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5.75" customHeight="1" x14ac:dyDescent="0.25">
      <c r="A642" s="9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5.75" customHeight="1" x14ac:dyDescent="0.25">
      <c r="A643" s="9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5.75" customHeight="1" x14ac:dyDescent="0.25">
      <c r="A644" s="9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5.75" customHeight="1" x14ac:dyDescent="0.25">
      <c r="A645" s="9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5.75" customHeight="1" x14ac:dyDescent="0.25">
      <c r="A646" s="9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5.75" customHeight="1" x14ac:dyDescent="0.25">
      <c r="A647" s="9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5.75" customHeight="1" x14ac:dyDescent="0.25">
      <c r="A648" s="9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5.75" customHeight="1" x14ac:dyDescent="0.25">
      <c r="A649" s="9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5.75" customHeight="1" x14ac:dyDescent="0.25">
      <c r="A650" s="9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5.75" customHeight="1" x14ac:dyDescent="0.25">
      <c r="A651" s="9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5.75" customHeight="1" x14ac:dyDescent="0.25">
      <c r="A652" s="9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5.75" customHeight="1" x14ac:dyDescent="0.25">
      <c r="A653" s="9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5.75" customHeight="1" x14ac:dyDescent="0.25">
      <c r="A654" s="9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5.75" customHeight="1" x14ac:dyDescent="0.25">
      <c r="A655" s="9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5.75" customHeight="1" x14ac:dyDescent="0.25">
      <c r="A656" s="9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5.75" customHeight="1" x14ac:dyDescent="0.25">
      <c r="A657" s="9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5.75" customHeight="1" x14ac:dyDescent="0.25">
      <c r="A658" s="9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5.75" customHeight="1" x14ac:dyDescent="0.25">
      <c r="A659" s="9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5.75" customHeight="1" x14ac:dyDescent="0.25">
      <c r="A660" s="9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5.75" customHeight="1" x14ac:dyDescent="0.25">
      <c r="A661" s="9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5.75" customHeight="1" x14ac:dyDescent="0.25">
      <c r="A662" s="9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5.75" customHeight="1" x14ac:dyDescent="0.25">
      <c r="A663" s="9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5.75" customHeight="1" x14ac:dyDescent="0.25">
      <c r="A664" s="9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5.75" customHeight="1" x14ac:dyDescent="0.25">
      <c r="A665" s="9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5.75" customHeight="1" x14ac:dyDescent="0.25">
      <c r="A666" s="9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5.75" customHeight="1" x14ac:dyDescent="0.25">
      <c r="A667" s="9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5.75" customHeight="1" x14ac:dyDescent="0.25">
      <c r="A668" s="9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5.75" customHeight="1" x14ac:dyDescent="0.25">
      <c r="A669" s="9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5.75" customHeight="1" x14ac:dyDescent="0.25">
      <c r="A670" s="9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5.75" customHeight="1" x14ac:dyDescent="0.25">
      <c r="A671" s="9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5.75" customHeight="1" x14ac:dyDescent="0.25">
      <c r="A672" s="9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5.75" customHeight="1" x14ac:dyDescent="0.25">
      <c r="A673" s="9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5.75" customHeight="1" x14ac:dyDescent="0.25">
      <c r="A674" s="9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5.75" customHeight="1" x14ac:dyDescent="0.25">
      <c r="A675" s="9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5.75" customHeight="1" x14ac:dyDescent="0.25">
      <c r="A676" s="9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5.75" customHeight="1" x14ac:dyDescent="0.25">
      <c r="A677" s="9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5.75" customHeight="1" x14ac:dyDescent="0.25">
      <c r="A678" s="9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5.75" customHeight="1" x14ac:dyDescent="0.25">
      <c r="A679" s="9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5.75" customHeight="1" x14ac:dyDescent="0.25">
      <c r="A680" s="9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5.75" customHeight="1" x14ac:dyDescent="0.25">
      <c r="A681" s="9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5.75" customHeight="1" x14ac:dyDescent="0.25">
      <c r="A682" s="9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5.75" customHeight="1" x14ac:dyDescent="0.25">
      <c r="A683" s="9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5.75" customHeight="1" x14ac:dyDescent="0.25">
      <c r="A684" s="9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5.75" customHeight="1" x14ac:dyDescent="0.25">
      <c r="A685" s="9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5.75" customHeight="1" x14ac:dyDescent="0.25">
      <c r="A686" s="9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5.75" customHeight="1" x14ac:dyDescent="0.25">
      <c r="A687" s="9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5.75" customHeight="1" x14ac:dyDescent="0.25">
      <c r="A688" s="9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5.75" customHeight="1" x14ac:dyDescent="0.25">
      <c r="A689" s="9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5.75" customHeight="1" x14ac:dyDescent="0.25">
      <c r="A690" s="9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5.75" customHeight="1" x14ac:dyDescent="0.25">
      <c r="A691" s="9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5.75" customHeight="1" x14ac:dyDescent="0.25">
      <c r="A692" s="9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5.75" customHeight="1" x14ac:dyDescent="0.25">
      <c r="A693" s="9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5.75" customHeight="1" x14ac:dyDescent="0.25">
      <c r="A694" s="9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5.75" customHeight="1" x14ac:dyDescent="0.25">
      <c r="A695" s="9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5.75" customHeight="1" x14ac:dyDescent="0.25">
      <c r="A696" s="9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5.75" customHeight="1" x14ac:dyDescent="0.25">
      <c r="A697" s="9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5.75" customHeight="1" x14ac:dyDescent="0.25">
      <c r="A698" s="9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5.75" customHeight="1" x14ac:dyDescent="0.25">
      <c r="A699" s="9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5.75" customHeight="1" x14ac:dyDescent="0.25">
      <c r="A700" s="9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5.75" customHeight="1" x14ac:dyDescent="0.25">
      <c r="A701" s="9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5.75" customHeight="1" x14ac:dyDescent="0.25">
      <c r="A702" s="9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5.75" customHeight="1" x14ac:dyDescent="0.25">
      <c r="A703" s="9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5.75" customHeight="1" x14ac:dyDescent="0.25">
      <c r="A704" s="9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5.75" customHeight="1" x14ac:dyDescent="0.25">
      <c r="A705" s="9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5.75" customHeight="1" x14ac:dyDescent="0.25">
      <c r="A706" s="9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5.75" customHeight="1" x14ac:dyDescent="0.25">
      <c r="A707" s="9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5.75" customHeight="1" x14ac:dyDescent="0.25">
      <c r="A708" s="9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5.75" customHeight="1" x14ac:dyDescent="0.25">
      <c r="A709" s="9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5.75" customHeight="1" x14ac:dyDescent="0.25">
      <c r="A710" s="9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5.75" customHeight="1" x14ac:dyDescent="0.25">
      <c r="A711" s="9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5.75" customHeight="1" x14ac:dyDescent="0.25">
      <c r="A712" s="9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5.75" customHeight="1" x14ac:dyDescent="0.25">
      <c r="A713" s="9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5.75" customHeight="1" x14ac:dyDescent="0.25">
      <c r="A714" s="9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5.75" customHeight="1" x14ac:dyDescent="0.25">
      <c r="A715" s="9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5.75" customHeight="1" x14ac:dyDescent="0.25">
      <c r="A716" s="9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5.75" customHeight="1" x14ac:dyDescent="0.25">
      <c r="A717" s="9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5.75" customHeight="1" x14ac:dyDescent="0.25">
      <c r="A718" s="9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5.75" customHeight="1" x14ac:dyDescent="0.25">
      <c r="A719" s="9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5.75" customHeight="1" x14ac:dyDescent="0.25">
      <c r="A720" s="9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5.75" customHeight="1" x14ac:dyDescent="0.25">
      <c r="A721" s="9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5.75" customHeight="1" x14ac:dyDescent="0.25">
      <c r="A722" s="9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5.75" customHeight="1" x14ac:dyDescent="0.25">
      <c r="A723" s="9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5.75" customHeight="1" x14ac:dyDescent="0.25">
      <c r="A724" s="9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5.75" customHeight="1" x14ac:dyDescent="0.25">
      <c r="A725" s="9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5.75" customHeight="1" x14ac:dyDescent="0.25">
      <c r="A726" s="9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5.75" customHeight="1" x14ac:dyDescent="0.25">
      <c r="A727" s="9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5.75" customHeight="1" x14ac:dyDescent="0.25">
      <c r="A728" s="9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5.75" customHeight="1" x14ac:dyDescent="0.25">
      <c r="A729" s="9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5.75" customHeight="1" x14ac:dyDescent="0.25">
      <c r="A730" s="9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5.75" customHeight="1" x14ac:dyDescent="0.25">
      <c r="A731" s="9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5.75" customHeight="1" x14ac:dyDescent="0.25">
      <c r="A732" s="9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5.75" customHeight="1" x14ac:dyDescent="0.25">
      <c r="A733" s="9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5.75" customHeight="1" x14ac:dyDescent="0.25">
      <c r="A734" s="9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5.75" customHeight="1" x14ac:dyDescent="0.25">
      <c r="A735" s="9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5.75" customHeight="1" x14ac:dyDescent="0.25">
      <c r="A736" s="9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5.75" customHeight="1" x14ac:dyDescent="0.25">
      <c r="A737" s="9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5.75" customHeight="1" x14ac:dyDescent="0.25">
      <c r="A738" s="9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5.75" customHeight="1" x14ac:dyDescent="0.25">
      <c r="A739" s="9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5.75" customHeight="1" x14ac:dyDescent="0.25">
      <c r="A740" s="9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5.75" customHeight="1" x14ac:dyDescent="0.25">
      <c r="A741" s="9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5.75" customHeight="1" x14ac:dyDescent="0.25">
      <c r="A742" s="9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5.75" customHeight="1" x14ac:dyDescent="0.25">
      <c r="A743" s="9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5.75" customHeight="1" x14ac:dyDescent="0.25">
      <c r="A744" s="9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5.75" customHeight="1" x14ac:dyDescent="0.25">
      <c r="A745" s="9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5.75" customHeight="1" x14ac:dyDescent="0.25">
      <c r="A746" s="9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5.75" customHeight="1" x14ac:dyDescent="0.25">
      <c r="A747" s="9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5.75" customHeight="1" x14ac:dyDescent="0.25">
      <c r="A748" s="9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5.75" customHeight="1" x14ac:dyDescent="0.25">
      <c r="A749" s="9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5.75" customHeight="1" x14ac:dyDescent="0.25">
      <c r="A750" s="9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5.75" customHeight="1" x14ac:dyDescent="0.25">
      <c r="A751" s="9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5.75" customHeight="1" x14ac:dyDescent="0.25">
      <c r="A752" s="9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5.75" customHeight="1" x14ac:dyDescent="0.25">
      <c r="A753" s="9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5.75" customHeight="1" x14ac:dyDescent="0.25">
      <c r="A754" s="9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5.75" customHeight="1" x14ac:dyDescent="0.25">
      <c r="A755" s="9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5.75" customHeight="1" x14ac:dyDescent="0.25">
      <c r="A756" s="9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5.75" customHeight="1" x14ac:dyDescent="0.25">
      <c r="A757" s="9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5.75" customHeight="1" x14ac:dyDescent="0.25">
      <c r="A758" s="9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5.75" customHeight="1" x14ac:dyDescent="0.25">
      <c r="A759" s="9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5.75" customHeight="1" x14ac:dyDescent="0.25">
      <c r="A760" s="9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5.75" customHeight="1" x14ac:dyDescent="0.25">
      <c r="A761" s="9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5.75" customHeight="1" x14ac:dyDescent="0.25">
      <c r="A762" s="9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5.75" customHeight="1" x14ac:dyDescent="0.25">
      <c r="A763" s="9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5.75" customHeight="1" x14ac:dyDescent="0.25">
      <c r="A764" s="9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5.75" customHeight="1" x14ac:dyDescent="0.25">
      <c r="A765" s="9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5.75" customHeight="1" x14ac:dyDescent="0.25">
      <c r="A766" s="9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5.75" customHeight="1" x14ac:dyDescent="0.25">
      <c r="A767" s="9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5.75" customHeight="1" x14ac:dyDescent="0.25">
      <c r="A768" s="9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5.75" customHeight="1" x14ac:dyDescent="0.25">
      <c r="A769" s="9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5.75" customHeight="1" x14ac:dyDescent="0.25">
      <c r="A770" s="9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5.75" customHeight="1" x14ac:dyDescent="0.25">
      <c r="A771" s="9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5.75" customHeight="1" x14ac:dyDescent="0.25">
      <c r="A772" s="9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5.75" customHeight="1" x14ac:dyDescent="0.25">
      <c r="A773" s="9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5.75" customHeight="1" x14ac:dyDescent="0.25">
      <c r="A774" s="9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5.75" customHeight="1" x14ac:dyDescent="0.25">
      <c r="A775" s="9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5.75" customHeight="1" x14ac:dyDescent="0.25">
      <c r="A776" s="9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5.75" customHeight="1" x14ac:dyDescent="0.25">
      <c r="A777" s="9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5.75" customHeight="1" x14ac:dyDescent="0.25">
      <c r="A778" s="9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5.75" customHeight="1" x14ac:dyDescent="0.25">
      <c r="A779" s="9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5.75" customHeight="1" x14ac:dyDescent="0.25">
      <c r="A780" s="9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5.75" customHeight="1" x14ac:dyDescent="0.25">
      <c r="A781" s="9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5.75" customHeight="1" x14ac:dyDescent="0.25">
      <c r="A782" s="9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5.75" customHeight="1" x14ac:dyDescent="0.25">
      <c r="A783" s="9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5.75" customHeight="1" x14ac:dyDescent="0.25">
      <c r="A784" s="9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5.75" customHeight="1" x14ac:dyDescent="0.25">
      <c r="A785" s="9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5.75" customHeight="1" x14ac:dyDescent="0.25">
      <c r="A786" s="9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5.75" customHeight="1" x14ac:dyDescent="0.25">
      <c r="A787" s="9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5.75" customHeight="1" x14ac:dyDescent="0.25">
      <c r="A788" s="9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5.75" customHeight="1" x14ac:dyDescent="0.25">
      <c r="A789" s="9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5.75" customHeight="1" x14ac:dyDescent="0.25">
      <c r="A790" s="9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5.75" customHeight="1" x14ac:dyDescent="0.25">
      <c r="A791" s="9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5.75" customHeight="1" x14ac:dyDescent="0.25">
      <c r="A792" s="9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5.75" customHeight="1" x14ac:dyDescent="0.25">
      <c r="A793" s="9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5.75" customHeight="1" x14ac:dyDescent="0.25">
      <c r="A794" s="9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5.75" customHeight="1" x14ac:dyDescent="0.25">
      <c r="A795" s="9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5.75" customHeight="1" x14ac:dyDescent="0.25">
      <c r="A796" s="9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5.75" customHeight="1" x14ac:dyDescent="0.25">
      <c r="A797" s="9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5.75" customHeight="1" x14ac:dyDescent="0.25">
      <c r="A798" s="9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5.75" customHeight="1" x14ac:dyDescent="0.25">
      <c r="A799" s="9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5.75" customHeight="1" x14ac:dyDescent="0.25">
      <c r="A800" s="9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5.75" customHeight="1" x14ac:dyDescent="0.25">
      <c r="A801" s="9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5.75" customHeight="1" x14ac:dyDescent="0.25">
      <c r="A802" s="9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5.75" customHeight="1" x14ac:dyDescent="0.25">
      <c r="A803" s="9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5.75" customHeight="1" x14ac:dyDescent="0.25">
      <c r="A804" s="9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5.75" customHeight="1" x14ac:dyDescent="0.25">
      <c r="A805" s="9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5.75" customHeight="1" x14ac:dyDescent="0.25">
      <c r="A806" s="9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5.75" customHeight="1" x14ac:dyDescent="0.25">
      <c r="A807" s="9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5.75" customHeight="1" x14ac:dyDescent="0.25">
      <c r="A808" s="9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5.75" customHeight="1" x14ac:dyDescent="0.25">
      <c r="A809" s="9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5.75" customHeight="1" x14ac:dyDescent="0.25">
      <c r="A810" s="9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5.75" customHeight="1" x14ac:dyDescent="0.25">
      <c r="A811" s="9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5.75" customHeight="1" x14ac:dyDescent="0.25">
      <c r="A812" s="9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5.75" customHeight="1" x14ac:dyDescent="0.25">
      <c r="A813" s="9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5.75" customHeight="1" x14ac:dyDescent="0.25">
      <c r="A814" s="9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5.75" customHeight="1" x14ac:dyDescent="0.25">
      <c r="A815" s="9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5.75" customHeight="1" x14ac:dyDescent="0.25">
      <c r="A816" s="9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5.75" customHeight="1" x14ac:dyDescent="0.25">
      <c r="A817" s="9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5.75" customHeight="1" x14ac:dyDescent="0.25">
      <c r="A818" s="9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5.75" customHeight="1" x14ac:dyDescent="0.25">
      <c r="A819" s="9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5.75" customHeight="1" x14ac:dyDescent="0.25">
      <c r="A820" s="9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5.75" customHeight="1" x14ac:dyDescent="0.25">
      <c r="A821" s="9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5.75" customHeight="1" x14ac:dyDescent="0.25">
      <c r="A822" s="9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5.75" customHeight="1" x14ac:dyDescent="0.25">
      <c r="A823" s="9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5.75" customHeight="1" x14ac:dyDescent="0.25">
      <c r="A824" s="9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5.75" customHeight="1" x14ac:dyDescent="0.25">
      <c r="A825" s="9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.75" customHeight="1" x14ac:dyDescent="0.25">
      <c r="A826" s="9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.75" customHeight="1" x14ac:dyDescent="0.25">
      <c r="A827" s="9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.75" customHeight="1" x14ac:dyDescent="0.25">
      <c r="A828" s="9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.75" customHeight="1" x14ac:dyDescent="0.25">
      <c r="A829" s="9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.75" customHeight="1" x14ac:dyDescent="0.25">
      <c r="A830" s="9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25">
      <c r="A831" s="9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25">
      <c r="A832" s="9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25">
      <c r="A833" s="9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25">
      <c r="A834" s="9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25">
      <c r="A835" s="9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25">
      <c r="A836" s="9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25">
      <c r="A837" s="9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25">
      <c r="A838" s="9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25">
      <c r="A839" s="9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25">
      <c r="A840" s="9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25">
      <c r="A841" s="9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25">
      <c r="A842" s="9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25">
      <c r="A843" s="9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25">
      <c r="A844" s="9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25">
      <c r="A845" s="9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25">
      <c r="A846" s="9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25">
      <c r="A847" s="9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25">
      <c r="A848" s="9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25">
      <c r="A849" s="9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25">
      <c r="A850" s="9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25">
      <c r="A851" s="9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25">
      <c r="A852" s="9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25">
      <c r="A853" s="9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25">
      <c r="A854" s="9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25">
      <c r="A855" s="9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25">
      <c r="A856" s="9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25">
      <c r="A857" s="9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25">
      <c r="A858" s="9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25">
      <c r="A859" s="9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25">
      <c r="A860" s="9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25">
      <c r="A861" s="9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25">
      <c r="A862" s="9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25">
      <c r="A863" s="9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25">
      <c r="A864" s="9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25">
      <c r="A865" s="9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25">
      <c r="A866" s="9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25">
      <c r="A867" s="9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25">
      <c r="A868" s="9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25">
      <c r="A869" s="9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25">
      <c r="A870" s="9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25">
      <c r="A871" s="9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25">
      <c r="A872" s="9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.75" customHeight="1" x14ac:dyDescent="0.25">
      <c r="A873" s="9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.75" customHeight="1" x14ac:dyDescent="0.25">
      <c r="A874" s="9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.75" customHeight="1" x14ac:dyDescent="0.25">
      <c r="A875" s="9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.75" customHeight="1" x14ac:dyDescent="0.25">
      <c r="A876" s="9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.75" customHeight="1" x14ac:dyDescent="0.25">
      <c r="A877" s="9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.75" customHeight="1" x14ac:dyDescent="0.25">
      <c r="A878" s="9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.75" customHeight="1" x14ac:dyDescent="0.25">
      <c r="A879" s="9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.75" customHeight="1" x14ac:dyDescent="0.25">
      <c r="A880" s="9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.75" customHeight="1" x14ac:dyDescent="0.25">
      <c r="A881" s="9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.75" customHeight="1" x14ac:dyDescent="0.25">
      <c r="A882" s="9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.75" customHeight="1" x14ac:dyDescent="0.25">
      <c r="A883" s="9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.75" customHeight="1" x14ac:dyDescent="0.25">
      <c r="A884" s="9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.75" customHeight="1" x14ac:dyDescent="0.25">
      <c r="A885" s="9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.75" customHeight="1" x14ac:dyDescent="0.25">
      <c r="A886" s="9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5.75" customHeight="1" x14ac:dyDescent="0.25">
      <c r="A887" s="9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5.75" customHeight="1" x14ac:dyDescent="0.25">
      <c r="A888" s="9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5.75" customHeight="1" x14ac:dyDescent="0.25">
      <c r="A889" s="9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5.75" customHeight="1" x14ac:dyDescent="0.25">
      <c r="A890" s="9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5.75" customHeight="1" x14ac:dyDescent="0.25">
      <c r="A891" s="9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5.75" customHeight="1" x14ac:dyDescent="0.25">
      <c r="A892" s="9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5.75" customHeight="1" x14ac:dyDescent="0.25">
      <c r="A893" s="9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5.75" customHeight="1" x14ac:dyDescent="0.25">
      <c r="A894" s="9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5.75" customHeight="1" x14ac:dyDescent="0.25">
      <c r="A895" s="9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5.75" customHeight="1" x14ac:dyDescent="0.25">
      <c r="A896" s="9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5.75" customHeight="1" x14ac:dyDescent="0.25">
      <c r="A897" s="9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5.75" customHeight="1" x14ac:dyDescent="0.25">
      <c r="A898" s="9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5.75" customHeight="1" x14ac:dyDescent="0.25">
      <c r="A899" s="9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5.75" customHeight="1" x14ac:dyDescent="0.25">
      <c r="A900" s="9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5.75" customHeight="1" x14ac:dyDescent="0.25">
      <c r="A901" s="9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5.75" customHeight="1" x14ac:dyDescent="0.25">
      <c r="A902" s="9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5.75" customHeight="1" x14ac:dyDescent="0.25">
      <c r="A903" s="9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5.75" customHeight="1" x14ac:dyDescent="0.25">
      <c r="A904" s="9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5.75" customHeight="1" x14ac:dyDescent="0.25">
      <c r="A905" s="9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5.75" customHeight="1" x14ac:dyDescent="0.25">
      <c r="A906" s="9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5.75" customHeight="1" x14ac:dyDescent="0.25">
      <c r="A907" s="9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5.75" customHeight="1" x14ac:dyDescent="0.25">
      <c r="A908" s="9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5.75" customHeight="1" x14ac:dyDescent="0.25">
      <c r="A909" s="9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5.75" customHeight="1" x14ac:dyDescent="0.25">
      <c r="A910" s="9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5.75" customHeight="1" x14ac:dyDescent="0.25">
      <c r="A911" s="9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5.75" customHeight="1" x14ac:dyDescent="0.25">
      <c r="A912" s="9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5.75" customHeight="1" x14ac:dyDescent="0.25">
      <c r="A913" s="9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5.75" customHeight="1" x14ac:dyDescent="0.25">
      <c r="A914" s="9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5.75" customHeight="1" x14ac:dyDescent="0.25">
      <c r="A915" s="9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5.75" customHeight="1" x14ac:dyDescent="0.25">
      <c r="A916" s="9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5.75" customHeight="1" x14ac:dyDescent="0.25">
      <c r="A917" s="9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5.75" customHeight="1" x14ac:dyDescent="0.25">
      <c r="A918" s="9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5.75" customHeight="1" x14ac:dyDescent="0.25">
      <c r="A919" s="9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5.75" customHeight="1" x14ac:dyDescent="0.25">
      <c r="A920" s="9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5.75" customHeight="1" x14ac:dyDescent="0.25">
      <c r="A921" s="9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5.75" customHeight="1" x14ac:dyDescent="0.25">
      <c r="A922" s="9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5.75" customHeight="1" x14ac:dyDescent="0.25">
      <c r="A923" s="9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5.75" customHeight="1" x14ac:dyDescent="0.25">
      <c r="A924" s="9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5.75" customHeight="1" x14ac:dyDescent="0.25">
      <c r="A925" s="9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5.75" customHeight="1" x14ac:dyDescent="0.25">
      <c r="A926" s="9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5.75" customHeight="1" x14ac:dyDescent="0.25">
      <c r="A927" s="9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5.75" customHeight="1" x14ac:dyDescent="0.25">
      <c r="A928" s="9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5.75" customHeight="1" x14ac:dyDescent="0.25">
      <c r="A929" s="9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5.75" customHeight="1" x14ac:dyDescent="0.25">
      <c r="A930" s="9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5.75" customHeight="1" x14ac:dyDescent="0.25">
      <c r="A931" s="9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5.75" customHeight="1" x14ac:dyDescent="0.25">
      <c r="A932" s="9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5.75" customHeight="1" x14ac:dyDescent="0.25">
      <c r="A933" s="9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5.75" customHeight="1" x14ac:dyDescent="0.25">
      <c r="A934" s="9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5.75" customHeight="1" x14ac:dyDescent="0.25">
      <c r="A935" s="9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5.75" customHeight="1" x14ac:dyDescent="0.25">
      <c r="A936" s="9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5.75" customHeight="1" x14ac:dyDescent="0.25">
      <c r="A937" s="9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5.75" customHeight="1" x14ac:dyDescent="0.25">
      <c r="A938" s="9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5.75" customHeight="1" x14ac:dyDescent="0.25">
      <c r="A939" s="9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5.75" customHeight="1" x14ac:dyDescent="0.25">
      <c r="A940" s="9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5.75" customHeight="1" x14ac:dyDescent="0.25">
      <c r="A941" s="9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5.75" customHeight="1" x14ac:dyDescent="0.25">
      <c r="A942" s="9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5.75" customHeight="1" x14ac:dyDescent="0.25">
      <c r="A943" s="9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5.75" customHeight="1" x14ac:dyDescent="0.25">
      <c r="A944" s="9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5.75" customHeight="1" x14ac:dyDescent="0.25">
      <c r="A945" s="9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5.75" customHeight="1" x14ac:dyDescent="0.25">
      <c r="A946" s="9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5.75" customHeight="1" x14ac:dyDescent="0.25">
      <c r="A947" s="9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5.75" customHeight="1" x14ac:dyDescent="0.25">
      <c r="A948" s="9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5.75" customHeight="1" x14ac:dyDescent="0.25">
      <c r="A949" s="9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5.75" customHeight="1" x14ac:dyDescent="0.25">
      <c r="A950" s="9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5.75" customHeight="1" x14ac:dyDescent="0.25">
      <c r="A951" s="9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5.75" customHeight="1" x14ac:dyDescent="0.25">
      <c r="A952" s="9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5.75" customHeight="1" x14ac:dyDescent="0.25">
      <c r="A953" s="9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5.75" customHeight="1" x14ac:dyDescent="0.25">
      <c r="A954" s="9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5.75" customHeight="1" x14ac:dyDescent="0.25">
      <c r="A955" s="9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5.75" customHeight="1" x14ac:dyDescent="0.25">
      <c r="A956" s="9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5.75" customHeight="1" x14ac:dyDescent="0.25">
      <c r="A957" s="9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5.75" customHeight="1" x14ac:dyDescent="0.25">
      <c r="A958" s="9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5.75" customHeight="1" x14ac:dyDescent="0.25">
      <c r="A959" s="96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5.75" customHeight="1" x14ac:dyDescent="0.25">
      <c r="A960" s="96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5.75" customHeight="1" x14ac:dyDescent="0.25">
      <c r="A961" s="96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5.75" customHeight="1" x14ac:dyDescent="0.25">
      <c r="A962" s="96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5.75" customHeight="1" x14ac:dyDescent="0.25">
      <c r="A963" s="96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5.75" customHeight="1" x14ac:dyDescent="0.25">
      <c r="A964" s="96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5.75" customHeight="1" x14ac:dyDescent="0.25">
      <c r="A965" s="96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5.75" customHeight="1" x14ac:dyDescent="0.25">
      <c r="A966" s="96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5.75" customHeight="1" x14ac:dyDescent="0.25">
      <c r="A967" s="96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5.75" customHeight="1" x14ac:dyDescent="0.25">
      <c r="A968" s="96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5.75" customHeight="1" x14ac:dyDescent="0.25">
      <c r="A969" s="96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5.75" customHeight="1" x14ac:dyDescent="0.25">
      <c r="A970" s="96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5.75" customHeight="1" x14ac:dyDescent="0.25">
      <c r="A971" s="96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5.75" customHeight="1" x14ac:dyDescent="0.25">
      <c r="A972" s="96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5.75" customHeight="1" x14ac:dyDescent="0.25">
      <c r="A973" s="96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5.75" customHeight="1" x14ac:dyDescent="0.25">
      <c r="A974" s="96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5.75" customHeight="1" x14ac:dyDescent="0.25">
      <c r="A975" s="96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5.75" customHeight="1" x14ac:dyDescent="0.25">
      <c r="A976" s="96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5.75" customHeight="1" x14ac:dyDescent="0.25">
      <c r="A977" s="96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5.75" customHeight="1" x14ac:dyDescent="0.25">
      <c r="A978" s="96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5.75" customHeight="1" x14ac:dyDescent="0.25">
      <c r="A979" s="9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5.75" customHeight="1" x14ac:dyDescent="0.25">
      <c r="A980" s="9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5.75" customHeight="1" x14ac:dyDescent="0.25">
      <c r="A981" s="9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5.75" customHeight="1" x14ac:dyDescent="0.25">
      <c r="A982" s="9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</sheetData>
  <mergeCells count="15">
    <mergeCell ref="B1:M1"/>
    <mergeCell ref="A3:A14"/>
    <mergeCell ref="B4:B14"/>
    <mergeCell ref="K4:K14"/>
    <mergeCell ref="A15:A25"/>
    <mergeCell ref="B16:B25"/>
    <mergeCell ref="K16:K25"/>
    <mergeCell ref="R46:S46"/>
    <mergeCell ref="R47:S47"/>
    <mergeCell ref="A26:A35"/>
    <mergeCell ref="B27:B35"/>
    <mergeCell ref="K27:K35"/>
    <mergeCell ref="A36:A43"/>
    <mergeCell ref="B37:B43"/>
    <mergeCell ref="K37:K43"/>
  </mergeCells>
  <conditionalFormatting sqref="L37:S37 L5:S12 L17:S23 L39:S41 L31:M33 O31:S33">
    <cfRule type="expression" dxfId="55" priority="9">
      <formula>$AE5=TRUE</formula>
    </cfRule>
  </conditionalFormatting>
  <conditionalFormatting sqref="L37:S37 L5:S12 L17:S23 L39:S41 L31:M33 O31:S33">
    <cfRule type="expression" dxfId="54" priority="10">
      <formula>$AC5=TRUE</formula>
    </cfRule>
  </conditionalFormatting>
  <conditionalFormatting sqref="L37:S37 L5:S12 L17:S23 L39:S41 L31:M33 O31:S33">
    <cfRule type="expression" dxfId="53" priority="11">
      <formula>$AA5=TRUE</formula>
    </cfRule>
  </conditionalFormatting>
  <conditionalFormatting sqref="L37:S37 L5:S12 L17:S23 L39:S41 L31:M33 O31:S33">
    <cfRule type="expression" dxfId="52" priority="12">
      <formula>$AG5=TRUE</formula>
    </cfRule>
  </conditionalFormatting>
  <conditionalFormatting sqref="C37:J37 C17:J23 C5:J12 C39:J41 C31:D33 F31:J33">
    <cfRule type="expression" dxfId="51" priority="13">
      <formula>$AD5=TRUE</formula>
    </cfRule>
  </conditionalFormatting>
  <conditionalFormatting sqref="C37:J37 C17:J23 C5:J12 C39:J41 C31:D33 F31:J33">
    <cfRule type="expression" dxfId="50" priority="14">
      <formula>$AB5=TRUE</formula>
    </cfRule>
  </conditionalFormatting>
  <conditionalFormatting sqref="C37:J37 C17:J23 C5:J12 C39:J41 C31:D33 F31:J33">
    <cfRule type="expression" dxfId="49" priority="15">
      <formula>$Z5=TRUE</formula>
    </cfRule>
  </conditionalFormatting>
  <conditionalFormatting sqref="C37:J37 C17:J23 C5:J12 C39:J41 C31:D33 F31:J33">
    <cfRule type="expression" dxfId="48" priority="16">
      <formula>$AF5=TRUE</formula>
    </cfRule>
  </conditionalFormatting>
  <conditionalFormatting sqref="L38:S39">
    <cfRule type="expression" dxfId="47" priority="17">
      <formula>$AE38=TRUE</formula>
    </cfRule>
  </conditionalFormatting>
  <conditionalFormatting sqref="L38:S39">
    <cfRule type="expression" dxfId="46" priority="18">
      <formula>$AC38=TRUE</formula>
    </cfRule>
  </conditionalFormatting>
  <conditionalFormatting sqref="L38:S39">
    <cfRule type="expression" dxfId="45" priority="19">
      <formula>$AA38=TRUE</formula>
    </cfRule>
  </conditionalFormatting>
  <conditionalFormatting sqref="L38:S39">
    <cfRule type="expression" dxfId="44" priority="20">
      <formula>$AG38=TRUE</formula>
    </cfRule>
  </conditionalFormatting>
  <conditionalFormatting sqref="C38:J39">
    <cfRule type="expression" dxfId="43" priority="21">
      <formula>$AD38=TRUE</formula>
    </cfRule>
  </conditionalFormatting>
  <conditionalFormatting sqref="C38:J39">
    <cfRule type="expression" dxfId="42" priority="22">
      <formula>$AB38=TRUE</formula>
    </cfRule>
  </conditionalFormatting>
  <conditionalFormatting sqref="C38:J39">
    <cfRule type="expression" dxfId="41" priority="23">
      <formula>$Z38=TRUE</formula>
    </cfRule>
  </conditionalFormatting>
  <conditionalFormatting sqref="C38:J39">
    <cfRule type="expression" dxfId="40" priority="24">
      <formula>$AF38=TRUE</formula>
    </cfRule>
  </conditionalFormatting>
  <conditionalFormatting sqref="C27:J27">
    <cfRule type="expression" dxfId="39" priority="25">
      <formula>$AD27=TRUE</formula>
    </cfRule>
  </conditionalFormatting>
  <conditionalFormatting sqref="C27:J27">
    <cfRule type="expression" dxfId="38" priority="26">
      <formula>$AB27=TRUE</formula>
    </cfRule>
  </conditionalFormatting>
  <conditionalFormatting sqref="C27:J27">
    <cfRule type="expression" dxfId="37" priority="27">
      <formula>$Z27=TRUE</formula>
    </cfRule>
  </conditionalFormatting>
  <conditionalFormatting sqref="C27:J27">
    <cfRule type="expression" dxfId="36" priority="28">
      <formula>$AF27=TRUE</formula>
    </cfRule>
  </conditionalFormatting>
  <conditionalFormatting sqref="C28:J30">
    <cfRule type="expression" dxfId="35" priority="29">
      <formula>$AD28=TRUE</formula>
    </cfRule>
  </conditionalFormatting>
  <conditionalFormatting sqref="C28:J30">
    <cfRule type="expression" dxfId="34" priority="30">
      <formula>$AB28=TRUE</formula>
    </cfRule>
  </conditionalFormatting>
  <conditionalFormatting sqref="C28:J30">
    <cfRule type="expression" dxfId="33" priority="31">
      <formula>$Z28=TRUE</formula>
    </cfRule>
  </conditionalFormatting>
  <conditionalFormatting sqref="C28:J30">
    <cfRule type="expression" dxfId="32" priority="32">
      <formula>$AF28=TRUE</formula>
    </cfRule>
  </conditionalFormatting>
  <conditionalFormatting sqref="C16:J16">
    <cfRule type="expression" dxfId="31" priority="33">
      <formula>$AD16=TRUE</formula>
    </cfRule>
  </conditionalFormatting>
  <conditionalFormatting sqref="C16:J16">
    <cfRule type="expression" dxfId="30" priority="34">
      <formula>$AB16=TRUE</formula>
    </cfRule>
  </conditionalFormatting>
  <conditionalFormatting sqref="C16:J16">
    <cfRule type="expression" dxfId="29" priority="35">
      <formula>$Z16=TRUE</formula>
    </cfRule>
  </conditionalFormatting>
  <conditionalFormatting sqref="C16:J16">
    <cfRule type="expression" dxfId="28" priority="36">
      <formula>$AF16=TRUE</formula>
    </cfRule>
  </conditionalFormatting>
  <conditionalFormatting sqref="C4:J4">
    <cfRule type="expression" dxfId="27" priority="37">
      <formula>$AD4=TRUE</formula>
    </cfRule>
  </conditionalFormatting>
  <conditionalFormatting sqref="C4:J4">
    <cfRule type="expression" dxfId="26" priority="38">
      <formula>$AB4=TRUE</formula>
    </cfRule>
  </conditionalFormatting>
  <conditionalFormatting sqref="C4:J4">
    <cfRule type="expression" dxfId="25" priority="39">
      <formula>$Z4=TRUE</formula>
    </cfRule>
  </conditionalFormatting>
  <conditionalFormatting sqref="C4:J4">
    <cfRule type="expression" dxfId="24" priority="40">
      <formula>$AF4=TRUE</formula>
    </cfRule>
  </conditionalFormatting>
  <conditionalFormatting sqref="L27:S27">
    <cfRule type="expression" dxfId="23" priority="41">
      <formula>$AE27=TRUE</formula>
    </cfRule>
  </conditionalFormatting>
  <conditionalFormatting sqref="L27:S27">
    <cfRule type="expression" dxfId="22" priority="42">
      <formula>$AC27=TRUE</formula>
    </cfRule>
  </conditionalFormatting>
  <conditionalFormatting sqref="L27:S27">
    <cfRule type="expression" dxfId="21" priority="43">
      <formula>$AA27=TRUE</formula>
    </cfRule>
  </conditionalFormatting>
  <conditionalFormatting sqref="L27:S27">
    <cfRule type="expression" dxfId="20" priority="44">
      <formula>$AG27=TRUE</formula>
    </cfRule>
  </conditionalFormatting>
  <conditionalFormatting sqref="L28:S30">
    <cfRule type="expression" dxfId="19" priority="45">
      <formula>$AE28=TRUE</formula>
    </cfRule>
  </conditionalFormatting>
  <conditionalFormatting sqref="L28:S30">
    <cfRule type="expression" dxfId="18" priority="46">
      <formula>$AC28=TRUE</formula>
    </cfRule>
  </conditionalFormatting>
  <conditionalFormatting sqref="L28:S30">
    <cfRule type="expression" dxfId="17" priority="47">
      <formula>$AA28=TRUE</formula>
    </cfRule>
  </conditionalFormatting>
  <conditionalFormatting sqref="L28:S30">
    <cfRule type="expression" dxfId="16" priority="48">
      <formula>$AG28=TRUE</formula>
    </cfRule>
  </conditionalFormatting>
  <conditionalFormatting sqref="L16:S16">
    <cfRule type="expression" dxfId="15" priority="49">
      <formula>$AE16=TRUE</formula>
    </cfRule>
  </conditionalFormatting>
  <conditionalFormatting sqref="L16:S16">
    <cfRule type="expression" dxfId="14" priority="50">
      <formula>$AC16=TRUE</formula>
    </cfRule>
  </conditionalFormatting>
  <conditionalFormatting sqref="L16:S16">
    <cfRule type="expression" dxfId="13" priority="51">
      <formula>$AA16=TRUE</formula>
    </cfRule>
  </conditionalFormatting>
  <conditionalFormatting sqref="L16:S16">
    <cfRule type="expression" dxfId="12" priority="52">
      <formula>$AG16=TRUE</formula>
    </cfRule>
  </conditionalFormatting>
  <conditionalFormatting sqref="L4:S4">
    <cfRule type="expression" dxfId="11" priority="53">
      <formula>$AE4=TRUE</formula>
    </cfRule>
  </conditionalFormatting>
  <conditionalFormatting sqref="L4:S4">
    <cfRule type="expression" dxfId="10" priority="54">
      <formula>$AC4=TRUE</formula>
    </cfRule>
  </conditionalFormatting>
  <conditionalFormatting sqref="L4:S4">
    <cfRule type="expression" dxfId="9" priority="55">
      <formula>$AA4=TRUE</formula>
    </cfRule>
  </conditionalFormatting>
  <conditionalFormatting sqref="L4:S4">
    <cfRule type="expression" dxfId="8" priority="56">
      <formula>$AG4=TRUE</formula>
    </cfRule>
  </conditionalFormatting>
  <conditionalFormatting sqref="E31:E33">
    <cfRule type="expression" dxfId="7" priority="5">
      <formula>$AD31=TRUE</formula>
    </cfRule>
  </conditionalFormatting>
  <conditionalFormatting sqref="E31:E33">
    <cfRule type="expression" dxfId="6" priority="6">
      <formula>$AB31=TRUE</formula>
    </cfRule>
  </conditionalFormatting>
  <conditionalFormatting sqref="E31:E33">
    <cfRule type="expression" dxfId="5" priority="7">
      <formula>$Z31=TRUE</formula>
    </cfRule>
  </conditionalFormatting>
  <conditionalFormatting sqref="E31:E33">
    <cfRule type="expression" dxfId="4" priority="8">
      <formula>$AF31=TRUE</formula>
    </cfRule>
  </conditionalFormatting>
  <conditionalFormatting sqref="N31:N33">
    <cfRule type="expression" dxfId="3" priority="1">
      <formula>$AE31=TRUE</formula>
    </cfRule>
  </conditionalFormatting>
  <conditionalFormatting sqref="N31:N33">
    <cfRule type="expression" dxfId="2" priority="2">
      <formula>$AC31=TRUE</formula>
    </cfRule>
  </conditionalFormatting>
  <conditionalFormatting sqref="N31:N33">
    <cfRule type="expression" dxfId="1" priority="3">
      <formula>$AA31=TRUE</formula>
    </cfRule>
  </conditionalFormatting>
  <conditionalFormatting sqref="N31:N33">
    <cfRule type="expression" dxfId="0" priority="4">
      <formula>$AG31=TRUE</formula>
    </cfRule>
  </conditionalFormatting>
  <printOptions horizontalCentered="1"/>
  <pageMargins left="0.39370078740157483" right="0.39370078740157477" top="0.39370078740157483" bottom="0.39370078740157477" header="0" footer="0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SAĞLIK YÖNETİMİ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2023-06-01T08:40:00Z</dcterms:modified>
</cp:coreProperties>
</file>